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9.xml"/>
  <Override ContentType="application/vnd.openxmlformats-officedocument.spreadsheetml.worksheet+xml" PartName="/xl/worksheets/sheet8.xml"/>
  <Override ContentType="application/vnd.openxmlformats-officedocument.spreadsheetml.worksheet+xml" PartName="/xl/worksheets/sheet7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10.xml"/>
  <Override ContentType="application/vnd.openxmlformats-officedocument.drawing+xml" PartName="/xl/drawings/drawing9.xml"/>
  <Override ContentType="application/vnd.openxmlformats-officedocument.drawing+xml" PartName="/xl/drawings/drawing8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drawing+xml" PartName="/xl/drawings/drawing1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Usage" sheetId="1" r:id="rId3"/>
    <sheet state="visible" name="Inventory" sheetId="2" r:id="rId4"/>
    <sheet state="visible" name="Main Bar" sheetId="3" r:id="rId5"/>
    <sheet state="visible" name="Walk-in Cooler" sheetId="4" r:id="rId6"/>
    <sheet state="visible" name="Liquor Room" sheetId="5" r:id="rId7"/>
    <sheet state="visible" name="Order Sheet" sheetId="6" r:id="rId8"/>
    <sheet state="visible" name="Distributor A" sheetId="7" r:id="rId9"/>
    <sheet state="visible" name="Distributor B" sheetId="8" r:id="rId10"/>
    <sheet state="visible" name="Distributor C" sheetId="9" r:id="rId11"/>
    <sheet state="visible" name="Distributor D" sheetId="10" r:id="rId12"/>
    <sheet state="visible" name="Distributor E" sheetId="11" r:id="rId13"/>
  </sheets>
  <definedNames/>
  <calcPr/>
</workbook>
</file>

<file path=xl/sharedStrings.xml><?xml version="1.0" encoding="utf-8"?>
<sst xmlns="http://schemas.openxmlformats.org/spreadsheetml/2006/main" count="780" uniqueCount="103">
  <si>
    <t xml:space="preserve">  </t>
  </si>
  <si>
    <t>Last Week Total</t>
  </si>
  <si>
    <t>This Week Total</t>
  </si>
  <si>
    <t>Ordered</t>
  </si>
  <si>
    <t>Usage</t>
  </si>
  <si>
    <t>Price</t>
  </si>
  <si>
    <t>Usage Cost</t>
  </si>
  <si>
    <t>Vodka</t>
  </si>
  <si>
    <t>Well Vodka</t>
  </si>
  <si>
    <t>Call Vodka 1</t>
  </si>
  <si>
    <t>Call Vodka 2</t>
  </si>
  <si>
    <t>Premium Vodka 1</t>
  </si>
  <si>
    <t>Premium Vodka 2</t>
  </si>
  <si>
    <t>Flavored Vodka 1</t>
  </si>
  <si>
    <t>Flavored Vodka 2</t>
  </si>
  <si>
    <t>Gin</t>
  </si>
  <si>
    <t>Well Gin</t>
  </si>
  <si>
    <t>Call Gin 1</t>
  </si>
  <si>
    <t>Call Gin 2</t>
  </si>
  <si>
    <t>Premium Gin 1</t>
  </si>
  <si>
    <t>Premium Gin 2</t>
  </si>
  <si>
    <t>Rum</t>
  </si>
  <si>
    <t>Well Rum</t>
  </si>
  <si>
    <t>Call Rum 1</t>
  </si>
  <si>
    <t>Call Rum 2</t>
  </si>
  <si>
    <t>Premium Rum 1</t>
  </si>
  <si>
    <t>Premium Rum 2</t>
  </si>
  <si>
    <t>Flavored Rum 1</t>
  </si>
  <si>
    <t>Flavored Rum 2</t>
  </si>
  <si>
    <t>Tequila</t>
  </si>
  <si>
    <t>Well Tequila</t>
  </si>
  <si>
    <t>Call Tequila 1</t>
  </si>
  <si>
    <t>Call Tequila 2</t>
  </si>
  <si>
    <t>Premium Tequila 1</t>
  </si>
  <si>
    <t>Premium Tequila 2</t>
  </si>
  <si>
    <t>Whiskey</t>
  </si>
  <si>
    <t>Well Whiskey</t>
  </si>
  <si>
    <t>Call Whiskey 1</t>
  </si>
  <si>
    <t>Call Whiskey 2</t>
  </si>
  <si>
    <t>Premium Whiskey 1</t>
  </si>
  <si>
    <t>Premium Whiskey 2</t>
  </si>
  <si>
    <t>Cordials/Liqueurs</t>
  </si>
  <si>
    <t>Triple Sec</t>
  </si>
  <si>
    <t>Coffee</t>
  </si>
  <si>
    <t>Irish Cream</t>
  </si>
  <si>
    <t>Peach Schnapps</t>
  </si>
  <si>
    <t>Dry Vermouth</t>
  </si>
  <si>
    <t>Sweet Vermouth</t>
  </si>
  <si>
    <t>Jagermeister</t>
  </si>
  <si>
    <t>Rumplemintz</t>
  </si>
  <si>
    <t>Fireball</t>
  </si>
  <si>
    <t>Wine</t>
  </si>
  <si>
    <t>Red 1</t>
  </si>
  <si>
    <t>Red 2</t>
  </si>
  <si>
    <t>White 1</t>
  </si>
  <si>
    <t>White 2</t>
  </si>
  <si>
    <t>Rose 1</t>
  </si>
  <si>
    <t>Rose 2</t>
  </si>
  <si>
    <t>Sparkling 1</t>
  </si>
  <si>
    <t>Sparkling 2</t>
  </si>
  <si>
    <t>Beer</t>
  </si>
  <si>
    <t>American Lager</t>
  </si>
  <si>
    <t>Light Lager</t>
  </si>
  <si>
    <t>Mexican Lager</t>
  </si>
  <si>
    <t>Local Craft</t>
  </si>
  <si>
    <t>Wheat Ale</t>
  </si>
  <si>
    <t>Amber Ale</t>
  </si>
  <si>
    <t>IPA</t>
  </si>
  <si>
    <t>Hazy IPA</t>
  </si>
  <si>
    <t>Stout</t>
  </si>
  <si>
    <t>Soda/Juice</t>
  </si>
  <si>
    <t>Cola</t>
  </si>
  <si>
    <t>Diet</t>
  </si>
  <si>
    <t>Lemon Lime</t>
  </si>
  <si>
    <t>Ginger Ale</t>
  </si>
  <si>
    <t>Tonic</t>
  </si>
  <si>
    <t>Cranberry</t>
  </si>
  <si>
    <t>Lemonade</t>
  </si>
  <si>
    <t>Energy Drink</t>
  </si>
  <si>
    <t>Diet Energy</t>
  </si>
  <si>
    <t>Flavored Energy</t>
  </si>
  <si>
    <t xml:space="preserve"> </t>
  </si>
  <si>
    <t>Main Bar</t>
  </si>
  <si>
    <t>Walk-in Cooler</t>
  </si>
  <si>
    <t>Liquor Room</t>
  </si>
  <si>
    <t>Total</t>
  </si>
  <si>
    <t>Par</t>
  </si>
  <si>
    <t>Order</t>
  </si>
  <si>
    <t>Bottle Cost</t>
  </si>
  <si>
    <t>Case Cost</t>
  </si>
  <si>
    <t>Value on Hand</t>
  </si>
  <si>
    <t>Cost per Pour</t>
  </si>
  <si>
    <t>Proj Pricing 25</t>
  </si>
  <si>
    <t>Proj Pricing 20</t>
  </si>
  <si>
    <t>proj pricing 15</t>
  </si>
  <si>
    <t>Name of Rep</t>
  </si>
  <si>
    <t>Contact Info</t>
  </si>
  <si>
    <t>Distributor A</t>
  </si>
  <si>
    <t>Distributor B</t>
  </si>
  <si>
    <t>Distributor C</t>
  </si>
  <si>
    <t>Distributor D</t>
  </si>
  <si>
    <t>Distributor E</t>
  </si>
  <si>
    <t>Item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</si>
</sst>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$#,##0.00"/>
    <numFmt numFmtId="165" formatCode="#,##0.0"/>
    <numFmt numFmtId="166" formatCode="&quot;$&quot;#,##0.00"/>
    <numFmt numFmtId="167" formatCode="&quot;$&quot;#,##0"/>
  </numFmts>
  <fonts count="34">
    <font>
      <sz val="10.0"/>
      <color rgb="FF000000"/>
      <name val="Arial"/>
    </font>
    <font>
      <b/>
      <sz val="10.0"/>
    </font>
    <font>
      <i/>
      <sz val="10.0"/>
    </font>
    <font/>
    <font>
      <b/>
      <u/>
      <sz val="10.0"/>
    </font>
    <font>
      <b/>
      <u/>
      <sz val="10.0"/>
    </font>
    <font>
      <b/>
      <u/>
      <sz val="10.0"/>
    </font>
    <font>
      <b/>
      <u/>
      <sz val="10.0"/>
    </font>
    <font>
      <b/>
      <u/>
      <sz val="10.0"/>
    </font>
    <font>
      <b/>
      <u/>
    </font>
    <font>
      <b/>
      <u/>
      <sz val="10.0"/>
    </font>
    <font>
      <b/>
      <u/>
      <sz val="10.0"/>
    </font>
    <font>
      <b/>
      <u/>
    </font>
    <font>
      <b/>
      <u/>
      <sz val="10.0"/>
    </font>
    <font>
      <name val="Arial"/>
    </font>
    <font>
      <name val="Sans-serif"/>
    </font>
    <font>
      <name val="Thread-00002c90-Id-0000000e"/>
    </font>
    <font>
      <name val="Thread-000020e8-Id-00000000"/>
    </font>
    <font>
      <b/>
      <u/>
      <sz val="10.0"/>
    </font>
    <font>
      <name val="Thread-00002058-Id-00000004"/>
    </font>
    <font>
      <b/>
      <u/>
      <sz val="12.0"/>
    </font>
    <font>
      <b/>
      <u/>
      <sz val="12.0"/>
    </font>
    <font>
      <b/>
      <u/>
      <sz val="12.0"/>
    </font>
    <font>
      <b/>
      <u/>
      <color rgb="FF000000"/>
    </font>
    <font>
      <u/>
    </font>
    <font>
      <color rgb="FF000000"/>
      <name val="Arial"/>
    </font>
    <font>
      <sz val="10.0"/>
      <color rgb="FF000000"/>
    </font>
    <font>
      <color rgb="FF000000"/>
      <name val="Sans-serif"/>
    </font>
    <font>
      <sz val="10.0"/>
      <color rgb="FFFF0000"/>
    </font>
    <font>
      <color rgb="FF000000"/>
    </font>
    <font>
      <sz val="10.0"/>
      <color rgb="FF00FF00"/>
    </font>
    <font>
      <color rgb="FF000000"/>
      <name val="Thread-00001544-Id-0000000f"/>
    </font>
    <font>
      <sz val="10.0"/>
    </font>
    <font>
      <color rgb="FFFF0000"/>
    </font>
  </fonts>
  <fills count="4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EFEFEF"/>
        <bgColor rgb="FFEFEFEF"/>
      </patternFill>
    </fill>
  </fills>
  <borders count="1">
    <border/>
  </borders>
  <cellStyleXfs count="1">
    <xf borderId="0" fillId="0" fontId="0" numFmtId="0" applyAlignment="1" applyFont="1"/>
  </cellStyleXfs>
  <cellXfs count="89">
    <xf borderId="0" fillId="0" fontId="0" numFmtId="0" xfId="0" applyAlignment="1" applyFont="1">
      <alignment readingOrder="0" shrinkToFit="0" vertical="bottom" wrapText="1"/>
    </xf>
    <xf borderId="0" fillId="0" fontId="1" numFmtId="0" xfId="0" applyAlignment="1" applyFont="1">
      <alignment horizontal="center" readingOrder="0" shrinkToFit="0" vertical="bottom" wrapText="1"/>
    </xf>
    <xf borderId="0" fillId="0" fontId="2" numFmtId="0" xfId="0" applyAlignment="1" applyFont="1">
      <alignment shrinkToFit="0" wrapText="1"/>
    </xf>
    <xf borderId="0" fillId="0" fontId="3" numFmtId="14" xfId="0" applyAlignment="1" applyFont="1" applyNumberFormat="1">
      <alignment readingOrder="0" shrinkToFit="0" wrapText="1"/>
    </xf>
    <xf borderId="0" fillId="0" fontId="3" numFmtId="4" xfId="0" applyAlignment="1" applyFont="1" applyNumberFormat="1">
      <alignment shrinkToFit="0" wrapText="1"/>
    </xf>
    <xf borderId="0" fillId="0" fontId="3" numFmtId="164" xfId="0" applyAlignment="1" applyFont="1" applyNumberFormat="1">
      <alignment shrinkToFit="0" wrapText="1"/>
    </xf>
    <xf borderId="0" fillId="0" fontId="1" numFmtId="0" xfId="0" applyAlignment="1" applyFont="1">
      <alignment horizontal="center" readingOrder="0" shrinkToFit="0" vertical="bottom" wrapText="1"/>
    </xf>
    <xf borderId="0" fillId="0" fontId="4" numFmtId="0" xfId="0" applyAlignment="1" applyFont="1">
      <alignment horizontal="center" readingOrder="0" shrinkToFit="0" vertical="bottom" wrapText="1"/>
    </xf>
    <xf borderId="0" fillId="0" fontId="5" numFmtId="0" xfId="0" applyAlignment="1" applyFont="1">
      <alignment horizontal="center" readingOrder="0" shrinkToFit="0" vertical="bottom" wrapText="1"/>
    </xf>
    <xf borderId="0" fillId="0" fontId="6" numFmtId="4" xfId="0" applyAlignment="1" applyFont="1" applyNumberFormat="1">
      <alignment horizontal="center" readingOrder="0" shrinkToFit="0" vertical="bottom" wrapText="1"/>
    </xf>
    <xf borderId="0" fillId="0" fontId="7" numFmtId="164" xfId="0" applyAlignment="1" applyFont="1" applyNumberFormat="1">
      <alignment horizontal="center" readingOrder="0" shrinkToFit="0" vertical="bottom" wrapText="1"/>
    </xf>
    <xf borderId="0" fillId="0" fontId="3" numFmtId="0" xfId="0" applyAlignment="1" applyFont="1">
      <alignment shrinkToFit="0" wrapText="1"/>
    </xf>
    <xf borderId="0" fillId="0" fontId="3" numFmtId="0" xfId="0" applyAlignment="1" applyFont="1">
      <alignment readingOrder="0" shrinkToFit="0" wrapText="1"/>
    </xf>
    <xf borderId="0" fillId="0" fontId="8" numFmtId="0" xfId="0" applyAlignment="1" applyFont="1">
      <alignment horizontal="center" readingOrder="0" shrinkToFit="0" vertical="bottom" wrapText="1"/>
    </xf>
    <xf borderId="0" fillId="0" fontId="3" numFmtId="0" xfId="0" applyAlignment="1" applyFont="1">
      <alignment readingOrder="0" shrinkToFit="0" wrapText="1"/>
    </xf>
    <xf borderId="0" fillId="0" fontId="9" numFmtId="0" xfId="0" applyAlignment="1" applyFont="1">
      <alignment horizontal="center" readingOrder="0" shrinkToFit="0" wrapText="1"/>
    </xf>
    <xf borderId="0" fillId="0" fontId="3" numFmtId="0" xfId="0" applyAlignment="1" applyFont="1">
      <alignment readingOrder="0" shrinkToFit="0" wrapText="1"/>
    </xf>
    <xf borderId="0" fillId="2" fontId="3" numFmtId="0" xfId="0" applyAlignment="1" applyFill="1" applyFont="1">
      <alignment readingOrder="0" shrinkToFit="0" wrapText="1"/>
    </xf>
    <xf borderId="0" fillId="0" fontId="1" numFmtId="0" xfId="0" applyAlignment="1" applyFont="1">
      <alignment shrinkToFit="0" wrapText="1"/>
    </xf>
    <xf borderId="0" fillId="0" fontId="3" numFmtId="165" xfId="0" applyAlignment="1" applyFont="1" applyNumberFormat="1">
      <alignment shrinkToFit="0" wrapText="1"/>
    </xf>
    <xf borderId="0" fillId="0" fontId="3" numFmtId="166" xfId="0" applyAlignment="1" applyFont="1" applyNumberFormat="1">
      <alignment shrinkToFit="0" wrapText="1"/>
    </xf>
    <xf borderId="0" fillId="0" fontId="10" numFmtId="165" xfId="0" applyAlignment="1" applyFont="1" applyNumberFormat="1">
      <alignment horizontal="center" readingOrder="0" shrinkToFit="0" vertical="bottom" wrapText="1"/>
    </xf>
    <xf borderId="0" fillId="0" fontId="11" numFmtId="166" xfId="0" applyAlignment="1" applyFont="1" applyNumberFormat="1">
      <alignment horizontal="center" readingOrder="0" shrinkToFit="0" vertical="bottom" wrapText="1"/>
    </xf>
    <xf borderId="0" fillId="0" fontId="1" numFmtId="0" xfId="0" applyAlignment="1" applyFont="1">
      <alignment readingOrder="0" shrinkToFit="0" wrapText="1"/>
    </xf>
    <xf borderId="0" fillId="0" fontId="3" numFmtId="166" xfId="0" applyAlignment="1" applyFont="1" applyNumberFormat="1">
      <alignment readingOrder="0" shrinkToFit="0" wrapText="1"/>
    </xf>
    <xf borderId="0" fillId="3" fontId="3" numFmtId="0" xfId="0" applyAlignment="1" applyFill="1" applyFont="1">
      <alignment readingOrder="0" shrinkToFit="0" wrapText="1"/>
    </xf>
    <xf borderId="0" fillId="3" fontId="3" numFmtId="0" xfId="0" applyAlignment="1" applyFont="1">
      <alignment shrinkToFit="0" wrapText="1"/>
    </xf>
    <xf borderId="0" fillId="3" fontId="3" numFmtId="0" xfId="0" applyAlignment="1" applyFont="1">
      <alignment shrinkToFit="0" wrapText="1"/>
    </xf>
    <xf borderId="0" fillId="3" fontId="1" numFmtId="0" xfId="0" applyAlignment="1" applyFont="1">
      <alignment readingOrder="0" shrinkToFit="0" wrapText="1"/>
    </xf>
    <xf borderId="0" fillId="3" fontId="3" numFmtId="165" xfId="0" applyAlignment="1" applyFont="1" applyNumberFormat="1">
      <alignment shrinkToFit="0" wrapText="1"/>
    </xf>
    <xf borderId="0" fillId="3" fontId="3" numFmtId="166" xfId="0" applyAlignment="1" applyFont="1" applyNumberFormat="1">
      <alignment readingOrder="0" shrinkToFit="0" wrapText="1"/>
    </xf>
    <xf borderId="0" fillId="3" fontId="3" numFmtId="166" xfId="0" applyAlignment="1" applyFont="1" applyNumberFormat="1">
      <alignment shrinkToFit="0" wrapText="1"/>
    </xf>
    <xf borderId="0" fillId="3" fontId="3" numFmtId="164" xfId="0" applyAlignment="1" applyFont="1" applyNumberFormat="1">
      <alignment shrinkToFit="0" wrapText="1"/>
    </xf>
    <xf borderId="0" fillId="2" fontId="3" numFmtId="0" xfId="0" applyAlignment="1" applyFont="1">
      <alignment shrinkToFit="0" wrapText="1"/>
    </xf>
    <xf borderId="0" fillId="2" fontId="3" numFmtId="0" xfId="0" applyAlignment="1" applyFont="1">
      <alignment shrinkToFit="0" wrapText="1"/>
    </xf>
    <xf borderId="0" fillId="2" fontId="1" numFmtId="0" xfId="0" applyAlignment="1" applyFont="1">
      <alignment readingOrder="0" shrinkToFit="0" wrapText="1"/>
    </xf>
    <xf borderId="0" fillId="2" fontId="3" numFmtId="165" xfId="0" applyAlignment="1" applyFont="1" applyNumberFormat="1">
      <alignment shrinkToFit="0" wrapText="1"/>
    </xf>
    <xf borderId="0" fillId="2" fontId="3" numFmtId="166" xfId="0" applyAlignment="1" applyFont="1" applyNumberFormat="1">
      <alignment readingOrder="0" shrinkToFit="0" wrapText="1"/>
    </xf>
    <xf borderId="0" fillId="2" fontId="3" numFmtId="166" xfId="0" applyAlignment="1" applyFont="1" applyNumberFormat="1">
      <alignment shrinkToFit="0" wrapText="1"/>
    </xf>
    <xf borderId="0" fillId="2" fontId="3" numFmtId="164" xfId="0" applyAlignment="1" applyFont="1" applyNumberFormat="1">
      <alignment shrinkToFit="0" wrapText="1"/>
    </xf>
    <xf borderId="0" fillId="2" fontId="1" numFmtId="0" xfId="0" applyAlignment="1" applyFont="1">
      <alignment readingOrder="0" shrinkToFit="0" wrapText="1"/>
    </xf>
    <xf borderId="0" fillId="2" fontId="12" numFmtId="0" xfId="0" applyAlignment="1" applyFont="1">
      <alignment horizontal="center" readingOrder="0" shrinkToFit="0" wrapText="1"/>
    </xf>
    <xf borderId="0" fillId="3" fontId="3" numFmtId="0" xfId="0" applyAlignment="1" applyFont="1">
      <alignment readingOrder="0" shrinkToFit="0" wrapText="1"/>
    </xf>
    <xf borderId="0" fillId="3" fontId="1" numFmtId="0" xfId="0" applyAlignment="1" applyFont="1">
      <alignment readingOrder="0" shrinkToFit="0" wrapText="1"/>
    </xf>
    <xf borderId="0" fillId="2" fontId="3" numFmtId="0" xfId="0" applyAlignment="1" applyFont="1">
      <alignment readingOrder="0" shrinkToFit="0" wrapText="1"/>
    </xf>
    <xf borderId="0" fillId="2" fontId="3" numFmtId="0" xfId="0" applyAlignment="1" applyFont="1">
      <alignment readingOrder="0" shrinkToFit="0" wrapText="1"/>
    </xf>
    <xf borderId="0" fillId="3" fontId="1" numFmtId="0" xfId="0" applyAlignment="1" applyFont="1">
      <alignment shrinkToFit="0" wrapText="1"/>
    </xf>
    <xf borderId="0" fillId="2" fontId="1" numFmtId="0" xfId="0" applyAlignment="1" applyFont="1">
      <alignment shrinkToFit="0" wrapText="1"/>
    </xf>
    <xf borderId="0" fillId="0" fontId="13" numFmtId="0" xfId="0" applyAlignment="1" applyFont="1">
      <alignment shrinkToFit="0" wrapText="1"/>
    </xf>
    <xf borderId="0" fillId="0" fontId="14" numFmtId="0" xfId="0" applyAlignment="1" applyFont="1">
      <alignment readingOrder="0" shrinkToFit="0" wrapText="1"/>
    </xf>
    <xf borderId="0" fillId="0" fontId="3" numFmtId="165" xfId="0" applyAlignment="1" applyFont="1" applyNumberFormat="1">
      <alignment readingOrder="0" shrinkToFit="0" wrapText="1"/>
    </xf>
    <xf borderId="0" fillId="0" fontId="15" numFmtId="0" xfId="0" applyAlignment="1" applyFont="1">
      <alignment readingOrder="0" shrinkToFit="0" wrapText="1"/>
    </xf>
    <xf borderId="0" fillId="0" fontId="16" numFmtId="0" xfId="0" applyAlignment="1" applyFont="1">
      <alignment readingOrder="0" shrinkToFit="0" wrapText="1"/>
    </xf>
    <xf borderId="0" fillId="0" fontId="17" numFmtId="0" xfId="0" applyAlignment="1" applyFont="1">
      <alignment readingOrder="0" shrinkToFit="0" wrapText="1"/>
    </xf>
    <xf borderId="0" fillId="2" fontId="18" numFmtId="0" xfId="0" applyAlignment="1" applyFont="1">
      <alignment horizontal="center" readingOrder="0" shrinkToFit="0" wrapText="1"/>
    </xf>
    <xf borderId="0" fillId="2" fontId="14" numFmtId="0" xfId="0" applyAlignment="1" applyFont="1">
      <alignment readingOrder="0" shrinkToFit="0" wrapText="1"/>
    </xf>
    <xf borderId="0" fillId="2" fontId="19" numFmtId="0" xfId="0" applyAlignment="1" applyFont="1">
      <alignment readingOrder="0" shrinkToFit="0" wrapText="1"/>
    </xf>
    <xf borderId="0" fillId="2" fontId="3" numFmtId="0" xfId="0" applyAlignment="1" applyFont="1">
      <alignment horizontal="center" readingOrder="0" shrinkToFit="0" wrapText="1"/>
    </xf>
    <xf borderId="0" fillId="0" fontId="3" numFmtId="0" xfId="0" applyAlignment="1" applyFont="1">
      <alignment horizontal="center" readingOrder="0" shrinkToFit="0" wrapText="1"/>
    </xf>
    <xf borderId="0" fillId="0" fontId="20" numFmtId="0" xfId="0" applyAlignment="1" applyFont="1">
      <alignment horizontal="center" readingOrder="0" shrinkToFit="0" wrapText="1"/>
    </xf>
    <xf borderId="0" fillId="0" fontId="21" numFmtId="0" xfId="0" applyAlignment="1" applyFont="1">
      <alignment readingOrder="0" shrinkToFit="0" wrapText="1"/>
    </xf>
    <xf borderId="0" fillId="0" fontId="22" numFmtId="0" xfId="0" applyAlignment="1" applyFont="1">
      <alignment readingOrder="0" shrinkToFit="0" wrapText="1"/>
    </xf>
    <xf borderId="0" fillId="0" fontId="23" numFmtId="0" xfId="0" applyAlignment="1" applyFont="1">
      <alignment readingOrder="0" shrinkToFit="0" wrapText="1"/>
    </xf>
    <xf borderId="0" fillId="0" fontId="24" numFmtId="0" xfId="0" applyAlignment="1" applyFont="1">
      <alignment shrinkToFit="0" wrapText="1"/>
    </xf>
    <xf borderId="0" fillId="0" fontId="25" numFmtId="0" xfId="0" applyAlignment="1" applyFont="1">
      <alignment horizontal="center" readingOrder="0" shrinkToFit="0" wrapText="1"/>
    </xf>
    <xf borderId="0" fillId="0" fontId="14" numFmtId="0" xfId="0" applyAlignment="1" applyFont="1">
      <alignment horizontal="center" readingOrder="0" shrinkToFit="0" wrapText="1"/>
    </xf>
    <xf borderId="0" fillId="0" fontId="26" numFmtId="0" xfId="0" applyAlignment="1" applyFont="1">
      <alignment horizontal="center" readingOrder="0" shrinkToFit="0" wrapText="1"/>
    </xf>
    <xf borderId="0" fillId="0" fontId="27" numFmtId="0" xfId="0" applyAlignment="1" applyFont="1">
      <alignment horizontal="center" readingOrder="0" shrinkToFit="0" wrapText="1"/>
    </xf>
    <xf borderId="0" fillId="0" fontId="26" numFmtId="0" xfId="0" applyAlignment="1" applyFont="1">
      <alignment readingOrder="0" shrinkToFit="0" wrapText="1"/>
    </xf>
    <xf borderId="0" fillId="0" fontId="28" numFmtId="0" xfId="0" applyAlignment="1" applyFont="1">
      <alignment readingOrder="0" shrinkToFit="0" wrapText="1"/>
    </xf>
    <xf borderId="0" fillId="0" fontId="25" numFmtId="0" xfId="0" applyAlignment="1" applyFont="1">
      <alignment readingOrder="0" shrinkToFit="0" wrapText="1"/>
    </xf>
    <xf borderId="0" fillId="0" fontId="29" numFmtId="0" xfId="0" applyAlignment="1" applyFont="1">
      <alignment readingOrder="0" shrinkToFit="0" wrapText="1"/>
    </xf>
    <xf borderId="0" fillId="0" fontId="3" numFmtId="0" xfId="0" applyAlignment="1" applyFont="1">
      <alignment horizontal="center" shrinkToFit="0" wrapText="1"/>
    </xf>
    <xf borderId="0" fillId="0" fontId="15" numFmtId="0" xfId="0" applyAlignment="1" applyFont="1">
      <alignment horizontal="center" readingOrder="0" shrinkToFit="0" wrapText="1"/>
    </xf>
    <xf borderId="0" fillId="0" fontId="30" numFmtId="0" xfId="0" applyAlignment="1" applyFont="1">
      <alignment horizontal="center" readingOrder="0" shrinkToFit="0" wrapText="1"/>
    </xf>
    <xf borderId="0" fillId="0" fontId="25" numFmtId="166" xfId="0" applyAlignment="1" applyFont="1" applyNumberFormat="1">
      <alignment horizontal="center" readingOrder="0" shrinkToFit="0" wrapText="1"/>
    </xf>
    <xf borderId="0" fillId="0" fontId="31" numFmtId="164" xfId="0" applyAlignment="1" applyFont="1" applyNumberFormat="1">
      <alignment horizontal="center" readingOrder="0" shrinkToFit="0" wrapText="1"/>
    </xf>
    <xf borderId="0" fillId="0" fontId="32" numFmtId="0" xfId="0" applyAlignment="1" applyFont="1">
      <alignment horizontal="center" readingOrder="0" shrinkToFit="0" wrapText="1"/>
    </xf>
    <xf borderId="0" fillId="0" fontId="3" numFmtId="166" xfId="0" applyAlignment="1" applyFont="1" applyNumberFormat="1">
      <alignment horizontal="center" readingOrder="0" shrinkToFit="0" wrapText="1"/>
    </xf>
    <xf borderId="0" fillId="0" fontId="3" numFmtId="166" xfId="0" applyAlignment="1" applyFont="1" applyNumberFormat="1">
      <alignment readingOrder="0" shrinkToFit="0" wrapText="1"/>
    </xf>
    <xf borderId="0" fillId="0" fontId="29" numFmtId="0" xfId="0" applyAlignment="1" applyFont="1">
      <alignment horizontal="center" readingOrder="0" shrinkToFit="0" wrapText="1"/>
    </xf>
    <xf borderId="0" fillId="0" fontId="26" numFmtId="166" xfId="0" applyAlignment="1" applyFont="1" applyNumberFormat="1">
      <alignment horizontal="center" readingOrder="0" shrinkToFit="0" wrapText="1"/>
    </xf>
    <xf borderId="0" fillId="0" fontId="29" numFmtId="166" xfId="0" applyAlignment="1" applyFont="1" applyNumberFormat="1">
      <alignment horizontal="center" readingOrder="0" shrinkToFit="0" wrapText="1"/>
    </xf>
    <xf borderId="0" fillId="2" fontId="29" numFmtId="0" xfId="0" applyAlignment="1" applyFont="1">
      <alignment readingOrder="0" shrinkToFit="0" wrapText="1"/>
    </xf>
    <xf borderId="0" fillId="0" fontId="3" numFmtId="167" xfId="0" applyAlignment="1" applyFont="1" applyNumberFormat="1">
      <alignment horizontal="center" readingOrder="0" shrinkToFit="0" wrapText="1"/>
    </xf>
    <xf borderId="0" fillId="0" fontId="33" numFmtId="0" xfId="0" applyAlignment="1" applyFont="1">
      <alignment horizontal="center" readingOrder="0" shrinkToFit="0" wrapText="1"/>
    </xf>
    <xf borderId="0" fillId="0" fontId="33" numFmtId="0" xfId="0" applyAlignment="1" applyFont="1">
      <alignment readingOrder="0" shrinkToFit="0" wrapText="1"/>
    </xf>
    <xf borderId="0" fillId="0" fontId="3" numFmtId="164" xfId="0" applyAlignment="1" applyFont="1" applyNumberFormat="1">
      <alignment horizontal="center" readingOrder="0" shrinkToFit="0" wrapText="1"/>
    </xf>
    <xf borderId="0" fillId="0" fontId="3" numFmtId="164" xfId="0" applyAlignment="1" applyFont="1" applyNumberFormat="1">
      <alignment horizontal="center" shrinkToFit="0" wrapText="1"/>
    </xf>
  </cellXfs>
  <cellStyles count="1">
    <cellStyle xfId="0" name="Normal" builtinId="0"/>
  </cellStyles>
  <dxfs count="7">
    <dxf>
      <font/>
      <fill>
        <patternFill patternType="solid">
          <fgColor rgb="FFFF0000"/>
          <bgColor rgb="FFFF0000"/>
        </patternFill>
      </fill>
      <border/>
    </dxf>
    <dxf>
      <font>
        <color rgb="FF000000"/>
      </font>
      <fill>
        <patternFill patternType="solid">
          <fgColor rgb="FF00FF00"/>
          <bgColor rgb="FF00FF00"/>
        </patternFill>
      </fill>
      <border/>
    </dxf>
    <dxf>
      <font>
        <color rgb="FFFFFFFF"/>
      </font>
      <fill>
        <patternFill patternType="solid">
          <fgColor rgb="FF00FF00"/>
          <bgColor rgb="FF00FF00"/>
        </patternFill>
      </fill>
      <border/>
    </dxf>
    <dxf>
      <font>
        <color rgb="FFFFFFFF"/>
      </font>
      <fill>
        <patternFill patternType="solid">
          <fgColor rgb="FFFFFF00"/>
          <bgColor rgb="FFFFFF00"/>
        </patternFill>
      </fill>
      <border/>
    </dxf>
    <dxf>
      <font>
        <color rgb="FF000000"/>
      </font>
      <fill>
        <patternFill patternType="solid">
          <fgColor rgb="FFFFFF00"/>
          <bgColor rgb="FFFFFF00"/>
        </patternFill>
      </fill>
      <border/>
    </dxf>
    <dxf>
      <font>
        <color rgb="FFFFFFFF"/>
      </font>
      <fill>
        <patternFill patternType="solid">
          <fgColor rgb="FFD9EAD3"/>
          <bgColor rgb="FFD9EAD3"/>
        </patternFill>
      </fill>
      <border/>
    </dxf>
    <dxf>
      <font/>
      <fill>
        <patternFill patternType="solid">
          <fgColor rgb="FFB7E1CD"/>
          <bgColor rgb="FFB7E1CD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1" Type="http://schemas.openxmlformats.org/officeDocument/2006/relationships/worksheet" Target="worksheets/sheet9.xml"/><Relationship Id="rId10" Type="http://schemas.openxmlformats.org/officeDocument/2006/relationships/worksheet" Target="worksheets/sheet8.xml"/><Relationship Id="rId13" Type="http://schemas.openxmlformats.org/officeDocument/2006/relationships/worksheet" Target="worksheets/sheet11.xml"/><Relationship Id="rId12" Type="http://schemas.openxmlformats.org/officeDocument/2006/relationships/worksheet" Target="worksheets/sheet10.xml"/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9" Type="http://schemas.openxmlformats.org/officeDocument/2006/relationships/worksheet" Target="worksheets/sheet7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worksheet" Target="worksheets/sheet5.xml"/><Relationship Id="rId8" Type="http://schemas.openxmlformats.org/officeDocument/2006/relationships/worksheet" Target="worksheets/sheet6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2.75"/>
  <cols>
    <col customWidth="1" min="1" max="1" width="27.38"/>
    <col customWidth="1" min="2" max="7" width="15.13"/>
  </cols>
  <sheetData>
    <row r="1">
      <c r="A1" s="1" t="s">
        <v>0</v>
      </c>
      <c r="C1" s="2"/>
      <c r="D1" s="3"/>
      <c r="E1" s="4"/>
      <c r="G1" s="5"/>
    </row>
    <row r="2">
      <c r="A2" s="6"/>
      <c r="B2" s="7" t="s">
        <v>1</v>
      </c>
      <c r="C2" s="8" t="s">
        <v>2</v>
      </c>
      <c r="D2" s="8" t="s">
        <v>3</v>
      </c>
      <c r="E2" s="9" t="s">
        <v>4</v>
      </c>
      <c r="F2" s="8" t="s">
        <v>5</v>
      </c>
      <c r="G2" s="10" t="s">
        <v>6</v>
      </c>
    </row>
    <row r="3">
      <c r="A3" s="6"/>
      <c r="C3" s="11"/>
      <c r="D3" s="12"/>
      <c r="E3" s="4"/>
      <c r="F3" s="5"/>
      <c r="G3" s="5"/>
    </row>
    <row r="4">
      <c r="A4" s="13" t="s">
        <v>7</v>
      </c>
      <c r="C4" s="11"/>
      <c r="E4" s="4"/>
      <c r="F4" s="5"/>
      <c r="G4" s="5"/>
    </row>
    <row r="5">
      <c r="C5" s="11"/>
      <c r="E5" s="4"/>
      <c r="F5" s="5"/>
      <c r="G5" s="5"/>
    </row>
    <row r="6">
      <c r="A6" s="12" t="s">
        <v>8</v>
      </c>
      <c r="C6" s="14">
        <f>Inventory!E6</f>
        <v>0</v>
      </c>
      <c r="E6" s="4">
        <f t="shared" ref="E6:E12" si="1">B6+D6-C6</f>
        <v>0</v>
      </c>
      <c r="F6" s="5" t="str">
        <f>Inventory!H6</f>
        <v/>
      </c>
      <c r="G6" s="5">
        <f t="shared" ref="G6:G12" si="2">E6*F6</f>
        <v>0</v>
      </c>
    </row>
    <row r="7">
      <c r="A7" s="12" t="s">
        <v>9</v>
      </c>
      <c r="C7" s="14">
        <f>Inventory!E7</f>
        <v>0</v>
      </c>
      <c r="E7" s="4">
        <f t="shared" si="1"/>
        <v>0</v>
      </c>
      <c r="F7" s="5" t="str">
        <f>Inventory!H7</f>
        <v/>
      </c>
      <c r="G7" s="5">
        <f t="shared" si="2"/>
        <v>0</v>
      </c>
    </row>
    <row r="8">
      <c r="A8" s="12" t="s">
        <v>10</v>
      </c>
      <c r="C8" s="14">
        <f>Inventory!E8</f>
        <v>0</v>
      </c>
      <c r="E8" s="4">
        <f t="shared" si="1"/>
        <v>0</v>
      </c>
      <c r="F8" s="5" t="str">
        <f>Inventory!H8</f>
        <v/>
      </c>
      <c r="G8" s="5">
        <f t="shared" si="2"/>
        <v>0</v>
      </c>
    </row>
    <row r="9">
      <c r="A9" s="12" t="s">
        <v>11</v>
      </c>
      <c r="C9" s="14">
        <f>Inventory!E9</f>
        <v>0</v>
      </c>
      <c r="E9" s="4">
        <f t="shared" si="1"/>
        <v>0</v>
      </c>
      <c r="F9" s="5" t="str">
        <f>Inventory!H9</f>
        <v/>
      </c>
      <c r="G9" s="5">
        <f t="shared" si="2"/>
        <v>0</v>
      </c>
    </row>
    <row r="10">
      <c r="A10" s="12" t="s">
        <v>12</v>
      </c>
      <c r="C10" s="14">
        <f>Inventory!E10</f>
        <v>0</v>
      </c>
      <c r="E10" s="4">
        <f t="shared" si="1"/>
        <v>0</v>
      </c>
      <c r="F10" s="5" t="str">
        <f>Inventory!H10</f>
        <v/>
      </c>
      <c r="G10" s="5">
        <f t="shared" si="2"/>
        <v>0</v>
      </c>
    </row>
    <row r="11">
      <c r="A11" s="12" t="s">
        <v>13</v>
      </c>
      <c r="C11" s="14">
        <f>Inventory!E11</f>
        <v>0</v>
      </c>
      <c r="E11" s="4">
        <f t="shared" si="1"/>
        <v>0</v>
      </c>
      <c r="F11" s="5" t="str">
        <f>Inventory!H11</f>
        <v/>
      </c>
      <c r="G11" s="5">
        <f t="shared" si="2"/>
        <v>0</v>
      </c>
    </row>
    <row r="12">
      <c r="A12" s="12" t="s">
        <v>14</v>
      </c>
      <c r="C12" s="14">
        <f>Inventory!E12</f>
        <v>0</v>
      </c>
      <c r="E12" s="4">
        <f t="shared" si="1"/>
        <v>0</v>
      </c>
      <c r="F12" s="5" t="str">
        <f>Inventory!H12</f>
        <v/>
      </c>
      <c r="G12" s="5">
        <f t="shared" si="2"/>
        <v>0</v>
      </c>
    </row>
    <row r="13">
      <c r="A13" s="12"/>
      <c r="C13" s="14" t="str">
        <f>Inventory!E13</f>
        <v/>
      </c>
      <c r="E13" s="4"/>
      <c r="F13" s="5"/>
      <c r="G13" s="5"/>
    </row>
    <row r="14">
      <c r="A14" s="15" t="s">
        <v>15</v>
      </c>
      <c r="C14" s="14" t="str">
        <f>Inventory!E14</f>
        <v/>
      </c>
      <c r="E14" s="4"/>
      <c r="F14" s="5"/>
      <c r="G14" s="5"/>
    </row>
    <row r="15">
      <c r="A15" s="12"/>
      <c r="C15" s="14" t="str">
        <f>Inventory!E15</f>
        <v/>
      </c>
      <c r="E15" s="4"/>
      <c r="F15" s="5"/>
      <c r="G15" s="5"/>
    </row>
    <row r="16">
      <c r="A16" s="12" t="s">
        <v>16</v>
      </c>
      <c r="C16" s="14">
        <f>Inventory!E16</f>
        <v>0</v>
      </c>
      <c r="E16" s="4">
        <f t="shared" ref="E16:E20" si="3">B16+D16-C16</f>
        <v>0</v>
      </c>
      <c r="F16" s="5" t="str">
        <f>Inventory!H16</f>
        <v/>
      </c>
      <c r="G16" s="5">
        <f t="shared" ref="G16:G20" si="4">E16*F16</f>
        <v>0</v>
      </c>
    </row>
    <row r="17">
      <c r="A17" s="12" t="s">
        <v>17</v>
      </c>
      <c r="C17" s="14">
        <f>Inventory!E17</f>
        <v>0</v>
      </c>
      <c r="E17" s="4">
        <f t="shared" si="3"/>
        <v>0</v>
      </c>
      <c r="F17" s="5" t="str">
        <f>Inventory!H17</f>
        <v/>
      </c>
      <c r="G17" s="5">
        <f t="shared" si="4"/>
        <v>0</v>
      </c>
    </row>
    <row r="18">
      <c r="A18" s="12" t="s">
        <v>18</v>
      </c>
      <c r="C18" s="14">
        <f>Inventory!E18</f>
        <v>0</v>
      </c>
      <c r="E18" s="4">
        <f t="shared" si="3"/>
        <v>0</v>
      </c>
      <c r="F18" s="5" t="str">
        <f>Inventory!H18</f>
        <v/>
      </c>
      <c r="G18" s="5">
        <f t="shared" si="4"/>
        <v>0</v>
      </c>
    </row>
    <row r="19">
      <c r="A19" s="12" t="s">
        <v>19</v>
      </c>
      <c r="C19" s="14">
        <f>Inventory!E19</f>
        <v>0</v>
      </c>
      <c r="E19" s="4">
        <f t="shared" si="3"/>
        <v>0</v>
      </c>
      <c r="F19" s="5" t="str">
        <f>Inventory!H19</f>
        <v/>
      </c>
      <c r="G19" s="5">
        <f t="shared" si="4"/>
        <v>0</v>
      </c>
    </row>
    <row r="20">
      <c r="A20" s="12" t="s">
        <v>20</v>
      </c>
      <c r="C20" s="14">
        <f>Inventory!E20</f>
        <v>0</v>
      </c>
      <c r="E20" s="4">
        <f t="shared" si="3"/>
        <v>0</v>
      </c>
      <c r="F20" s="5" t="str">
        <f>Inventory!H20</f>
        <v/>
      </c>
      <c r="G20" s="5">
        <f t="shared" si="4"/>
        <v>0</v>
      </c>
    </row>
    <row r="21">
      <c r="C21" s="14" t="str">
        <f>Inventory!E21</f>
        <v/>
      </c>
      <c r="E21" s="4"/>
      <c r="F21" s="5"/>
      <c r="G21" s="5"/>
    </row>
    <row r="22">
      <c r="A22" s="15" t="s">
        <v>21</v>
      </c>
      <c r="C22" s="14" t="str">
        <f>Inventory!E22</f>
        <v/>
      </c>
      <c r="E22" s="4"/>
      <c r="F22" s="5"/>
      <c r="G22" s="5"/>
    </row>
    <row r="23">
      <c r="A23" s="12"/>
      <c r="C23" s="14" t="str">
        <f>Inventory!E23</f>
        <v/>
      </c>
      <c r="E23" s="4"/>
      <c r="F23" s="5"/>
      <c r="G23" s="5"/>
    </row>
    <row r="24">
      <c r="A24" s="12" t="s">
        <v>22</v>
      </c>
      <c r="C24" s="14">
        <f>Inventory!E24</f>
        <v>0</v>
      </c>
      <c r="E24" s="4">
        <f t="shared" ref="E24:E30" si="5">B24+D24-C24</f>
        <v>0</v>
      </c>
      <c r="F24" s="5" t="str">
        <f>Inventory!H24</f>
        <v/>
      </c>
      <c r="G24" s="5">
        <f t="shared" ref="G24:G30" si="6">E24*F24</f>
        <v>0</v>
      </c>
    </row>
    <row r="25">
      <c r="A25" s="12" t="s">
        <v>23</v>
      </c>
      <c r="C25" s="14">
        <f>Inventory!E25</f>
        <v>0</v>
      </c>
      <c r="E25" s="4">
        <f t="shared" si="5"/>
        <v>0</v>
      </c>
      <c r="F25" s="5" t="str">
        <f>Inventory!H25</f>
        <v/>
      </c>
      <c r="G25" s="5">
        <f t="shared" si="6"/>
        <v>0</v>
      </c>
    </row>
    <row r="26">
      <c r="A26" s="12" t="s">
        <v>24</v>
      </c>
      <c r="C26" s="14">
        <f>Inventory!E26</f>
        <v>0</v>
      </c>
      <c r="E26" s="4">
        <f t="shared" si="5"/>
        <v>0</v>
      </c>
      <c r="F26" s="5" t="str">
        <f>Inventory!H26</f>
        <v/>
      </c>
      <c r="G26" s="5">
        <f t="shared" si="6"/>
        <v>0</v>
      </c>
    </row>
    <row r="27">
      <c r="A27" s="12" t="s">
        <v>25</v>
      </c>
      <c r="C27" s="14">
        <f>Inventory!E27</f>
        <v>0</v>
      </c>
      <c r="E27" s="4">
        <f t="shared" si="5"/>
        <v>0</v>
      </c>
      <c r="F27" s="5" t="str">
        <f>Inventory!H27</f>
        <v/>
      </c>
      <c r="G27" s="5">
        <f t="shared" si="6"/>
        <v>0</v>
      </c>
    </row>
    <row r="28">
      <c r="A28" s="12" t="s">
        <v>26</v>
      </c>
      <c r="C28" s="14">
        <f>Inventory!E28</f>
        <v>0</v>
      </c>
      <c r="E28" s="4">
        <f t="shared" si="5"/>
        <v>0</v>
      </c>
      <c r="F28" s="5" t="str">
        <f>Inventory!H28</f>
        <v/>
      </c>
      <c r="G28" s="5">
        <f t="shared" si="6"/>
        <v>0</v>
      </c>
    </row>
    <row r="29">
      <c r="A29" s="12" t="s">
        <v>27</v>
      </c>
      <c r="C29" s="14">
        <f>Inventory!E29</f>
        <v>0</v>
      </c>
      <c r="E29" s="4">
        <f t="shared" si="5"/>
        <v>0</v>
      </c>
      <c r="F29" s="5" t="str">
        <f>Inventory!H29</f>
        <v/>
      </c>
      <c r="G29" s="5">
        <f t="shared" si="6"/>
        <v>0</v>
      </c>
    </row>
    <row r="30">
      <c r="A30" s="12" t="s">
        <v>28</v>
      </c>
      <c r="C30" s="14">
        <f>Inventory!E30</f>
        <v>0</v>
      </c>
      <c r="E30" s="4">
        <f t="shared" si="5"/>
        <v>0</v>
      </c>
      <c r="F30" s="5" t="str">
        <f>Inventory!H30</f>
        <v/>
      </c>
      <c r="G30" s="5">
        <f t="shared" si="6"/>
        <v>0</v>
      </c>
    </row>
    <row r="31">
      <c r="C31" s="14" t="str">
        <f>Inventory!E31</f>
        <v/>
      </c>
      <c r="E31" s="4"/>
      <c r="F31" s="5"/>
      <c r="G31" s="5"/>
    </row>
    <row r="32">
      <c r="A32" s="15" t="s">
        <v>29</v>
      </c>
      <c r="C32" s="14" t="str">
        <f>Inventory!E32</f>
        <v/>
      </c>
      <c r="E32" s="4"/>
      <c r="F32" s="5"/>
      <c r="G32" s="5"/>
    </row>
    <row r="33">
      <c r="A33" s="16"/>
      <c r="C33" s="14" t="str">
        <f>Inventory!E33</f>
        <v/>
      </c>
      <c r="E33" s="4"/>
      <c r="F33" s="5"/>
      <c r="G33" s="5"/>
    </row>
    <row r="34">
      <c r="A34" s="12" t="s">
        <v>30</v>
      </c>
      <c r="C34" s="14">
        <f>Inventory!E34</f>
        <v>0</v>
      </c>
      <c r="E34" s="4">
        <f t="shared" ref="E34:E38" si="7">B34+D34-C34</f>
        <v>0</v>
      </c>
      <c r="F34" s="5" t="str">
        <f>Inventory!H34</f>
        <v/>
      </c>
      <c r="G34" s="5">
        <f t="shared" ref="G34:G38" si="8">E34*F34</f>
        <v>0</v>
      </c>
    </row>
    <row r="35">
      <c r="A35" s="12" t="s">
        <v>31</v>
      </c>
      <c r="C35" s="14">
        <f>Inventory!E35</f>
        <v>0</v>
      </c>
      <c r="E35" s="4">
        <f t="shared" si="7"/>
        <v>0</v>
      </c>
      <c r="F35" s="5" t="str">
        <f>Inventory!H35</f>
        <v/>
      </c>
      <c r="G35" s="5">
        <f t="shared" si="8"/>
        <v>0</v>
      </c>
    </row>
    <row r="36">
      <c r="A36" s="12" t="s">
        <v>32</v>
      </c>
      <c r="C36" s="14">
        <f>Inventory!E36</f>
        <v>0</v>
      </c>
      <c r="E36" s="4">
        <f t="shared" si="7"/>
        <v>0</v>
      </c>
      <c r="F36" s="5" t="str">
        <f>Inventory!H36</f>
        <v/>
      </c>
      <c r="G36" s="5">
        <f t="shared" si="8"/>
        <v>0</v>
      </c>
    </row>
    <row r="37">
      <c r="A37" s="12" t="s">
        <v>33</v>
      </c>
      <c r="C37" s="14">
        <f>Inventory!E37</f>
        <v>0</v>
      </c>
      <c r="E37" s="4">
        <f t="shared" si="7"/>
        <v>0</v>
      </c>
      <c r="F37" s="5" t="str">
        <f>Inventory!H37</f>
        <v/>
      </c>
      <c r="G37" s="5">
        <f t="shared" si="8"/>
        <v>0</v>
      </c>
    </row>
    <row r="38">
      <c r="A38" s="12" t="s">
        <v>34</v>
      </c>
      <c r="C38" s="14">
        <f>Inventory!E38</f>
        <v>0</v>
      </c>
      <c r="E38" s="4">
        <f t="shared" si="7"/>
        <v>0</v>
      </c>
      <c r="F38" s="5" t="str">
        <f>Inventory!H38</f>
        <v/>
      </c>
      <c r="G38" s="5">
        <f t="shared" si="8"/>
        <v>0</v>
      </c>
    </row>
    <row r="39">
      <c r="C39" s="14" t="str">
        <f>Inventory!E39</f>
        <v/>
      </c>
      <c r="E39" s="4"/>
      <c r="F39" s="5"/>
      <c r="G39" s="5"/>
    </row>
    <row r="40">
      <c r="A40" s="15" t="s">
        <v>35</v>
      </c>
      <c r="C40" s="14" t="str">
        <f>Inventory!E40</f>
        <v/>
      </c>
      <c r="E40" s="4"/>
      <c r="F40" s="5"/>
      <c r="G40" s="5"/>
    </row>
    <row r="41">
      <c r="C41" s="14" t="str">
        <f>Inventory!E41</f>
        <v/>
      </c>
      <c r="E41" s="4"/>
      <c r="F41" s="5"/>
      <c r="G41" s="5"/>
    </row>
    <row r="42">
      <c r="A42" s="12" t="s">
        <v>36</v>
      </c>
      <c r="C42" s="14">
        <f>Inventory!E42</f>
        <v>0</v>
      </c>
      <c r="E42" s="4">
        <f t="shared" ref="E42:E46" si="9">B42+D42-C42</f>
        <v>0</v>
      </c>
      <c r="F42" s="5" t="str">
        <f>Inventory!H42</f>
        <v/>
      </c>
      <c r="G42" s="5">
        <f t="shared" ref="G42:G46" si="10">E42*F42</f>
        <v>0</v>
      </c>
    </row>
    <row r="43">
      <c r="A43" s="12" t="s">
        <v>37</v>
      </c>
      <c r="C43" s="14">
        <f>Inventory!E43</f>
        <v>0</v>
      </c>
      <c r="E43" s="4">
        <f t="shared" si="9"/>
        <v>0</v>
      </c>
      <c r="F43" s="5" t="str">
        <f>Inventory!H43</f>
        <v/>
      </c>
      <c r="G43" s="5">
        <f t="shared" si="10"/>
        <v>0</v>
      </c>
    </row>
    <row r="44">
      <c r="A44" s="12" t="s">
        <v>38</v>
      </c>
      <c r="C44" s="14">
        <f>Inventory!E44</f>
        <v>0</v>
      </c>
      <c r="E44" s="4">
        <f t="shared" si="9"/>
        <v>0</v>
      </c>
      <c r="F44" s="5" t="str">
        <f>Inventory!H44</f>
        <v/>
      </c>
      <c r="G44" s="5">
        <f t="shared" si="10"/>
        <v>0</v>
      </c>
    </row>
    <row r="45">
      <c r="A45" s="12" t="s">
        <v>39</v>
      </c>
      <c r="C45" s="14">
        <f>Inventory!E45</f>
        <v>0</v>
      </c>
      <c r="E45" s="4">
        <f t="shared" si="9"/>
        <v>0</v>
      </c>
      <c r="F45" s="5" t="str">
        <f>Inventory!H45</f>
        <v/>
      </c>
      <c r="G45" s="5">
        <f t="shared" si="10"/>
        <v>0</v>
      </c>
    </row>
    <row r="46">
      <c r="A46" s="12" t="s">
        <v>40</v>
      </c>
      <c r="C46" s="14">
        <f>Inventory!E46</f>
        <v>0</v>
      </c>
      <c r="E46" s="4">
        <f t="shared" si="9"/>
        <v>0</v>
      </c>
      <c r="F46" s="5" t="str">
        <f>Inventory!H46</f>
        <v/>
      </c>
      <c r="G46" s="5">
        <f t="shared" si="10"/>
        <v>0</v>
      </c>
    </row>
    <row r="47">
      <c r="C47" s="14" t="str">
        <f>Inventory!E47</f>
        <v/>
      </c>
      <c r="E47" s="4"/>
      <c r="F47" s="5"/>
      <c r="G47" s="5"/>
    </row>
    <row r="48">
      <c r="A48" s="15" t="s">
        <v>41</v>
      </c>
      <c r="C48" s="14" t="str">
        <f>Inventory!E48</f>
        <v/>
      </c>
      <c r="E48" s="4"/>
      <c r="F48" s="5"/>
      <c r="G48" s="5"/>
    </row>
    <row r="49">
      <c r="C49" s="14" t="str">
        <f>Inventory!E49</f>
        <v/>
      </c>
      <c r="E49" s="4"/>
      <c r="F49" s="5"/>
      <c r="G49" s="5"/>
    </row>
    <row r="50">
      <c r="A50" s="12" t="s">
        <v>42</v>
      </c>
      <c r="C50" s="14">
        <f>Inventory!E50</f>
        <v>0</v>
      </c>
      <c r="E50" s="4">
        <f t="shared" ref="E50:E58" si="11">B50+D50-C50</f>
        <v>0</v>
      </c>
      <c r="F50" s="5" t="str">
        <f>Inventory!H50</f>
        <v/>
      </c>
      <c r="G50" s="5">
        <f t="shared" ref="G50:G58" si="12">E50*F50</f>
        <v>0</v>
      </c>
    </row>
    <row r="51">
      <c r="A51" s="12" t="s">
        <v>43</v>
      </c>
      <c r="C51" s="14">
        <f>Inventory!E51</f>
        <v>0</v>
      </c>
      <c r="E51" s="4">
        <f t="shared" si="11"/>
        <v>0</v>
      </c>
      <c r="F51" s="5" t="str">
        <f>Inventory!H51</f>
        <v/>
      </c>
      <c r="G51" s="5">
        <f t="shared" si="12"/>
        <v>0</v>
      </c>
    </row>
    <row r="52">
      <c r="A52" s="12" t="s">
        <v>44</v>
      </c>
      <c r="C52" s="14">
        <f>Inventory!E52</f>
        <v>0</v>
      </c>
      <c r="E52" s="4">
        <f t="shared" si="11"/>
        <v>0</v>
      </c>
      <c r="F52" s="5" t="str">
        <f>Inventory!H52</f>
        <v/>
      </c>
      <c r="G52" s="5">
        <f t="shared" si="12"/>
        <v>0</v>
      </c>
    </row>
    <row r="53">
      <c r="A53" s="12" t="s">
        <v>45</v>
      </c>
      <c r="C53" s="14">
        <f>Inventory!E53</f>
        <v>0</v>
      </c>
      <c r="E53" s="4">
        <f t="shared" si="11"/>
        <v>0</v>
      </c>
      <c r="F53" s="5" t="str">
        <f>Inventory!H53</f>
        <v/>
      </c>
      <c r="G53" s="5">
        <f t="shared" si="12"/>
        <v>0</v>
      </c>
    </row>
    <row r="54">
      <c r="A54" s="12" t="s">
        <v>46</v>
      </c>
      <c r="C54" s="14">
        <f>Inventory!E54</f>
        <v>0</v>
      </c>
      <c r="E54" s="4">
        <f t="shared" si="11"/>
        <v>0</v>
      </c>
      <c r="F54" s="5" t="str">
        <f>Inventory!H54</f>
        <v/>
      </c>
      <c r="G54" s="5">
        <f t="shared" si="12"/>
        <v>0</v>
      </c>
    </row>
    <row r="55">
      <c r="A55" s="12" t="s">
        <v>47</v>
      </c>
      <c r="C55" s="14">
        <f>Inventory!E55</f>
        <v>0</v>
      </c>
      <c r="E55" s="4">
        <f t="shared" si="11"/>
        <v>0</v>
      </c>
      <c r="F55" s="5" t="str">
        <f>Inventory!H55</f>
        <v/>
      </c>
      <c r="G55" s="5">
        <f t="shared" si="12"/>
        <v>0</v>
      </c>
    </row>
    <row r="56">
      <c r="A56" s="12" t="s">
        <v>48</v>
      </c>
      <c r="C56" s="14">
        <f>Inventory!E56</f>
        <v>0</v>
      </c>
      <c r="E56" s="4">
        <f t="shared" si="11"/>
        <v>0</v>
      </c>
      <c r="F56" s="5" t="str">
        <f>Inventory!H56</f>
        <v/>
      </c>
      <c r="G56" s="5">
        <f t="shared" si="12"/>
        <v>0</v>
      </c>
    </row>
    <row r="57">
      <c r="A57" s="12" t="s">
        <v>49</v>
      </c>
      <c r="C57" s="14">
        <f>Inventory!E57</f>
        <v>0</v>
      </c>
      <c r="E57" s="4">
        <f t="shared" si="11"/>
        <v>0</v>
      </c>
      <c r="F57" s="5" t="str">
        <f>Inventory!H57</f>
        <v/>
      </c>
      <c r="G57" s="5">
        <f t="shared" si="12"/>
        <v>0</v>
      </c>
    </row>
    <row r="58">
      <c r="A58" s="12" t="s">
        <v>50</v>
      </c>
      <c r="C58" s="14">
        <f>Inventory!E58</f>
        <v>0</v>
      </c>
      <c r="E58" s="4">
        <f t="shared" si="11"/>
        <v>0</v>
      </c>
      <c r="F58" s="5" t="str">
        <f>Inventory!H58</f>
        <v/>
      </c>
      <c r="G58" s="5">
        <f t="shared" si="12"/>
        <v>0</v>
      </c>
    </row>
    <row r="59">
      <c r="C59" s="14" t="str">
        <f>Inventory!E59</f>
        <v/>
      </c>
      <c r="E59" s="4"/>
      <c r="F59" s="5"/>
      <c r="G59" s="5"/>
    </row>
    <row r="60">
      <c r="A60" s="15" t="s">
        <v>51</v>
      </c>
      <c r="C60" s="14" t="str">
        <f>Inventory!E60</f>
        <v/>
      </c>
      <c r="E60" s="4"/>
      <c r="F60" s="5"/>
      <c r="G60" s="5"/>
    </row>
    <row r="61">
      <c r="A61" s="16"/>
      <c r="C61" s="14" t="str">
        <f>Inventory!E61</f>
        <v/>
      </c>
      <c r="E61" s="4"/>
      <c r="F61" s="5"/>
      <c r="G61" s="5"/>
    </row>
    <row r="62">
      <c r="A62" s="12" t="s">
        <v>52</v>
      </c>
      <c r="C62" s="14">
        <f>Inventory!E62</f>
        <v>0</v>
      </c>
      <c r="E62" s="4">
        <f t="shared" ref="E62:E69" si="13">B62+D62-C62</f>
        <v>0</v>
      </c>
      <c r="F62" s="5" t="str">
        <f>Inventory!H62</f>
        <v/>
      </c>
      <c r="G62" s="5">
        <f t="shared" ref="G62:G69" si="14">E62*F62</f>
        <v>0</v>
      </c>
    </row>
    <row r="63">
      <c r="A63" s="12" t="s">
        <v>53</v>
      </c>
      <c r="C63" s="14">
        <f>Inventory!E63</f>
        <v>0</v>
      </c>
      <c r="E63" s="4">
        <f t="shared" si="13"/>
        <v>0</v>
      </c>
      <c r="F63" s="5" t="str">
        <f>Inventory!H63</f>
        <v/>
      </c>
      <c r="G63" s="5">
        <f t="shared" si="14"/>
        <v>0</v>
      </c>
    </row>
    <row r="64">
      <c r="A64" s="12" t="s">
        <v>54</v>
      </c>
      <c r="C64" s="14">
        <f>Inventory!E64</f>
        <v>0</v>
      </c>
      <c r="E64" s="4">
        <f t="shared" si="13"/>
        <v>0</v>
      </c>
      <c r="F64" s="5" t="str">
        <f>Inventory!H64</f>
        <v/>
      </c>
      <c r="G64" s="5">
        <f t="shared" si="14"/>
        <v>0</v>
      </c>
    </row>
    <row r="65">
      <c r="A65" s="12" t="s">
        <v>55</v>
      </c>
      <c r="C65" s="14">
        <f>Inventory!E65</f>
        <v>0</v>
      </c>
      <c r="E65" s="4">
        <f t="shared" si="13"/>
        <v>0</v>
      </c>
      <c r="F65" s="5" t="str">
        <f>Inventory!H65</f>
        <v/>
      </c>
      <c r="G65" s="5">
        <f t="shared" si="14"/>
        <v>0</v>
      </c>
    </row>
    <row r="66">
      <c r="A66" s="12" t="s">
        <v>56</v>
      </c>
      <c r="C66" s="14">
        <f>Inventory!E66</f>
        <v>0</v>
      </c>
      <c r="E66" s="4">
        <f t="shared" si="13"/>
        <v>0</v>
      </c>
      <c r="F66" s="5" t="str">
        <f>Inventory!H66</f>
        <v/>
      </c>
      <c r="G66" s="5">
        <f t="shared" si="14"/>
        <v>0</v>
      </c>
    </row>
    <row r="67">
      <c r="A67" s="12" t="s">
        <v>57</v>
      </c>
      <c r="C67" s="14">
        <f>Inventory!E67</f>
        <v>0</v>
      </c>
      <c r="E67" s="4">
        <f t="shared" si="13"/>
        <v>0</v>
      </c>
      <c r="F67" s="5" t="str">
        <f>Inventory!H67</f>
        <v/>
      </c>
      <c r="G67" s="5">
        <f t="shared" si="14"/>
        <v>0</v>
      </c>
    </row>
    <row r="68">
      <c r="A68" s="12" t="s">
        <v>58</v>
      </c>
      <c r="C68" s="14">
        <f>Inventory!E68</f>
        <v>0</v>
      </c>
      <c r="E68" s="4">
        <f t="shared" si="13"/>
        <v>0</v>
      </c>
      <c r="F68" s="5" t="str">
        <f>Inventory!H68</f>
        <v/>
      </c>
      <c r="G68" s="5">
        <f t="shared" si="14"/>
        <v>0</v>
      </c>
    </row>
    <row r="69">
      <c r="A69" s="12" t="s">
        <v>59</v>
      </c>
      <c r="C69" s="14">
        <f>Inventory!E69</f>
        <v>0</v>
      </c>
      <c r="E69" s="4">
        <f t="shared" si="13"/>
        <v>0</v>
      </c>
      <c r="F69" s="5" t="str">
        <f>Inventory!H69</f>
        <v/>
      </c>
      <c r="G69" s="5">
        <f t="shared" si="14"/>
        <v>0</v>
      </c>
    </row>
    <row r="70">
      <c r="A70" s="16"/>
      <c r="C70" s="14" t="str">
        <f>Inventory!E70</f>
        <v/>
      </c>
      <c r="E70" s="4"/>
      <c r="F70" s="5"/>
      <c r="G70" s="5"/>
    </row>
    <row r="71">
      <c r="A71" s="15" t="s">
        <v>60</v>
      </c>
      <c r="C71" s="14" t="str">
        <f>Inventory!E71</f>
        <v/>
      </c>
      <c r="E71" s="4"/>
      <c r="F71" s="5"/>
      <c r="G71" s="5"/>
    </row>
    <row r="72">
      <c r="A72" s="16"/>
      <c r="C72" s="14" t="str">
        <f>Inventory!E72</f>
        <v/>
      </c>
      <c r="E72" s="4"/>
      <c r="F72" s="5"/>
      <c r="G72" s="5"/>
    </row>
    <row r="73">
      <c r="A73" s="12" t="s">
        <v>61</v>
      </c>
      <c r="C73" s="14">
        <f>Inventory!E73</f>
        <v>0</v>
      </c>
      <c r="E73" s="4">
        <f t="shared" ref="E73:E81" si="15">B73+D73-C73</f>
        <v>0</v>
      </c>
      <c r="F73" s="5" t="str">
        <f>Inventory!H73</f>
        <v/>
      </c>
      <c r="G73" s="5">
        <f t="shared" ref="G73:G81" si="16">E73*F73</f>
        <v>0</v>
      </c>
    </row>
    <row r="74">
      <c r="A74" s="12" t="s">
        <v>62</v>
      </c>
      <c r="C74" s="14">
        <f>Inventory!E74</f>
        <v>0</v>
      </c>
      <c r="E74" s="4">
        <f t="shared" si="15"/>
        <v>0</v>
      </c>
      <c r="F74" s="5" t="str">
        <f>Inventory!H74</f>
        <v/>
      </c>
      <c r="G74" s="5">
        <f t="shared" si="16"/>
        <v>0</v>
      </c>
    </row>
    <row r="75">
      <c r="A75" s="12" t="s">
        <v>63</v>
      </c>
      <c r="C75" s="14">
        <f>Inventory!E75</f>
        <v>0</v>
      </c>
      <c r="E75" s="4">
        <f t="shared" si="15"/>
        <v>0</v>
      </c>
      <c r="F75" s="5" t="str">
        <f>Inventory!H75</f>
        <v/>
      </c>
      <c r="G75" s="5">
        <f t="shared" si="16"/>
        <v>0</v>
      </c>
    </row>
    <row r="76">
      <c r="A76" s="12" t="s">
        <v>64</v>
      </c>
      <c r="C76" s="14">
        <f>Inventory!E76</f>
        <v>0</v>
      </c>
      <c r="E76" s="4">
        <f t="shared" si="15"/>
        <v>0</v>
      </c>
      <c r="F76" s="5" t="str">
        <f>Inventory!H76</f>
        <v/>
      </c>
      <c r="G76" s="5">
        <f t="shared" si="16"/>
        <v>0</v>
      </c>
    </row>
    <row r="77">
      <c r="A77" s="12" t="s">
        <v>65</v>
      </c>
      <c r="C77" s="14">
        <f>Inventory!E77</f>
        <v>0</v>
      </c>
      <c r="E77" s="4">
        <f t="shared" si="15"/>
        <v>0</v>
      </c>
      <c r="F77" s="5" t="str">
        <f>Inventory!H77</f>
        <v/>
      </c>
      <c r="G77" s="5">
        <f t="shared" si="16"/>
        <v>0</v>
      </c>
    </row>
    <row r="78">
      <c r="A78" s="12" t="s">
        <v>66</v>
      </c>
      <c r="C78" s="14">
        <f>Inventory!E78</f>
        <v>0</v>
      </c>
      <c r="E78" s="4">
        <f t="shared" si="15"/>
        <v>0</v>
      </c>
      <c r="F78" s="5" t="str">
        <f>Inventory!H78</f>
        <v/>
      </c>
      <c r="G78" s="5">
        <f t="shared" si="16"/>
        <v>0</v>
      </c>
    </row>
    <row r="79">
      <c r="A79" s="12" t="s">
        <v>67</v>
      </c>
      <c r="C79" s="14">
        <f>Inventory!E79</f>
        <v>0</v>
      </c>
      <c r="E79" s="4">
        <f t="shared" si="15"/>
        <v>0</v>
      </c>
      <c r="F79" s="5" t="str">
        <f>Inventory!H79</f>
        <v/>
      </c>
      <c r="G79" s="5">
        <f t="shared" si="16"/>
        <v>0</v>
      </c>
    </row>
    <row r="80">
      <c r="A80" s="12" t="s">
        <v>68</v>
      </c>
      <c r="C80" s="14">
        <f>Inventory!E80</f>
        <v>0</v>
      </c>
      <c r="E80" s="4">
        <f t="shared" si="15"/>
        <v>0</v>
      </c>
      <c r="F80" s="5" t="str">
        <f>Inventory!H80</f>
        <v/>
      </c>
      <c r="G80" s="5">
        <f t="shared" si="16"/>
        <v>0</v>
      </c>
    </row>
    <row r="81">
      <c r="A81" s="12" t="s">
        <v>69</v>
      </c>
      <c r="C81" s="14">
        <f>Inventory!E81</f>
        <v>0</v>
      </c>
      <c r="E81" s="4">
        <f t="shared" si="15"/>
        <v>0</v>
      </c>
      <c r="F81" s="5" t="str">
        <f>Inventory!H81</f>
        <v/>
      </c>
      <c r="G81" s="5">
        <f t="shared" si="16"/>
        <v>0</v>
      </c>
    </row>
    <row r="82">
      <c r="C82" s="14" t="str">
        <f>Inventory!E82</f>
        <v/>
      </c>
      <c r="E82" s="4"/>
      <c r="F82" s="5"/>
      <c r="G82" s="5"/>
    </row>
    <row r="83">
      <c r="A83" s="15" t="s">
        <v>70</v>
      </c>
      <c r="C83" s="14" t="str">
        <f>Inventory!E83</f>
        <v/>
      </c>
      <c r="E83" s="4"/>
      <c r="F83" s="5"/>
      <c r="G83" s="5"/>
    </row>
    <row r="84">
      <c r="C84" s="14" t="str">
        <f>Inventory!E84</f>
        <v/>
      </c>
      <c r="E84" s="4"/>
      <c r="F84" s="5"/>
      <c r="G84" s="5"/>
    </row>
    <row r="85">
      <c r="A85" s="12" t="s">
        <v>71</v>
      </c>
      <c r="C85" s="14">
        <f>Inventory!E85</f>
        <v>0</v>
      </c>
      <c r="E85" s="4">
        <f t="shared" ref="E85:E94" si="17">B85+D85-C85</f>
        <v>0</v>
      </c>
      <c r="F85" s="5" t="str">
        <f>Inventory!H85</f>
        <v/>
      </c>
      <c r="G85" s="5">
        <f t="shared" ref="G85:G94" si="18">E85*F85</f>
        <v>0</v>
      </c>
    </row>
    <row r="86">
      <c r="A86" s="12" t="s">
        <v>72</v>
      </c>
      <c r="C86" s="14">
        <f>Inventory!E86</f>
        <v>0</v>
      </c>
      <c r="E86" s="4">
        <f t="shared" si="17"/>
        <v>0</v>
      </c>
      <c r="F86" s="5" t="str">
        <f>Inventory!H86</f>
        <v/>
      </c>
      <c r="G86" s="5">
        <f t="shared" si="18"/>
        <v>0</v>
      </c>
    </row>
    <row r="87">
      <c r="A87" s="12" t="s">
        <v>73</v>
      </c>
      <c r="C87" s="14">
        <f>Inventory!E87</f>
        <v>0</v>
      </c>
      <c r="E87" s="4">
        <f t="shared" si="17"/>
        <v>0</v>
      </c>
      <c r="F87" s="5" t="str">
        <f>Inventory!H87</f>
        <v/>
      </c>
      <c r="G87" s="5">
        <f t="shared" si="18"/>
        <v>0</v>
      </c>
    </row>
    <row r="88">
      <c r="A88" s="12" t="s">
        <v>74</v>
      </c>
      <c r="C88" s="14">
        <f>Inventory!E88</f>
        <v>0</v>
      </c>
      <c r="E88" s="4">
        <f t="shared" si="17"/>
        <v>0</v>
      </c>
      <c r="F88" s="5" t="str">
        <f>Inventory!H88</f>
        <v/>
      </c>
      <c r="G88" s="5">
        <f t="shared" si="18"/>
        <v>0</v>
      </c>
    </row>
    <row r="89">
      <c r="A89" s="12" t="s">
        <v>75</v>
      </c>
      <c r="C89" s="14">
        <f>Inventory!E89</f>
        <v>0</v>
      </c>
      <c r="E89" s="4">
        <f t="shared" si="17"/>
        <v>0</v>
      </c>
      <c r="F89" s="5" t="str">
        <f>Inventory!H89</f>
        <v/>
      </c>
      <c r="G89" s="5">
        <f t="shared" si="18"/>
        <v>0</v>
      </c>
    </row>
    <row r="90">
      <c r="A90" s="12" t="s">
        <v>76</v>
      </c>
      <c r="C90" s="14">
        <f>Inventory!E90</f>
        <v>0</v>
      </c>
      <c r="E90" s="4">
        <f t="shared" si="17"/>
        <v>0</v>
      </c>
      <c r="F90" s="5" t="str">
        <f>Inventory!H90</f>
        <v/>
      </c>
      <c r="G90" s="5">
        <f t="shared" si="18"/>
        <v>0</v>
      </c>
    </row>
    <row r="91">
      <c r="A91" s="12" t="s">
        <v>77</v>
      </c>
      <c r="C91" s="14">
        <f>Inventory!E91</f>
        <v>0</v>
      </c>
      <c r="E91" s="4">
        <f t="shared" si="17"/>
        <v>0</v>
      </c>
      <c r="F91" s="5" t="str">
        <f>Inventory!H91</f>
        <v/>
      </c>
      <c r="G91" s="5">
        <f t="shared" si="18"/>
        <v>0</v>
      </c>
    </row>
    <row r="92">
      <c r="A92" s="12" t="s">
        <v>78</v>
      </c>
      <c r="C92" s="14">
        <f>Inventory!E92</f>
        <v>0</v>
      </c>
      <c r="E92" s="4">
        <f t="shared" si="17"/>
        <v>0</v>
      </c>
      <c r="F92" s="5" t="str">
        <f>Inventory!H92</f>
        <v/>
      </c>
      <c r="G92" s="5">
        <f t="shared" si="18"/>
        <v>0</v>
      </c>
    </row>
    <row r="93">
      <c r="A93" s="12" t="s">
        <v>79</v>
      </c>
      <c r="C93" s="14">
        <f>Inventory!E93</f>
        <v>0</v>
      </c>
      <c r="E93" s="4">
        <f t="shared" si="17"/>
        <v>0</v>
      </c>
      <c r="F93" s="5" t="str">
        <f>Inventory!H93</f>
        <v/>
      </c>
      <c r="G93" s="5">
        <f t="shared" si="18"/>
        <v>0</v>
      </c>
    </row>
    <row r="94">
      <c r="A94" s="12" t="s">
        <v>80</v>
      </c>
      <c r="C94" s="14">
        <f>Inventory!E94</f>
        <v>0</v>
      </c>
      <c r="E94" s="4">
        <f t="shared" si="17"/>
        <v>0</v>
      </c>
      <c r="F94" s="5" t="str">
        <f>Inventory!H94</f>
        <v/>
      </c>
      <c r="G94" s="5">
        <f t="shared" si="18"/>
        <v>0</v>
      </c>
    </row>
  </sheetData>
  <conditionalFormatting sqref="E1:E94">
    <cfRule type="cellIs" dxfId="0" priority="1" operator="lessThan">
      <formula>0</formula>
    </cfRule>
  </conditionalFormatting>
  <printOptions gridLines="1" horizontalCentered="1"/>
  <pageMargins bottom="0.75" footer="0.0" header="0.0" left="0.7" right="0.7" top="0.75"/>
  <pageSetup fitToHeight="0" cellComments="atEnd" orientation="landscape" pageOrder="overThenDown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2.75"/>
  <cols>
    <col customWidth="1" min="1" max="1" width="16.75"/>
    <col customWidth="1" min="2" max="3" width="15.13"/>
    <col customWidth="1" min="4" max="4" width="16.88"/>
    <col customWidth="1" min="5" max="6" width="15.13"/>
    <col customWidth="1" min="7" max="7" width="17.38"/>
    <col customWidth="1" min="8" max="20" width="15.13"/>
  </cols>
  <sheetData>
    <row r="1">
      <c r="A1" s="7" t="s">
        <v>81</v>
      </c>
      <c r="B1" s="21" t="s">
        <v>87</v>
      </c>
      <c r="D1" s="8" t="s">
        <v>102</v>
      </c>
      <c r="E1" s="8" t="s">
        <v>87</v>
      </c>
      <c r="G1" s="8" t="s">
        <v>102</v>
      </c>
      <c r="H1" s="8" t="s">
        <v>87</v>
      </c>
    </row>
    <row r="2">
      <c r="B2" s="19"/>
    </row>
    <row r="3">
      <c r="A3" s="15" t="s">
        <v>7</v>
      </c>
      <c r="B3" s="19"/>
      <c r="D3" s="15" t="s">
        <v>29</v>
      </c>
      <c r="E3" s="11"/>
      <c r="G3" s="15" t="s">
        <v>51</v>
      </c>
      <c r="H3" s="11"/>
    </row>
    <row r="4">
      <c r="A4" s="12"/>
      <c r="B4" s="19"/>
      <c r="D4" s="16"/>
      <c r="E4" s="11"/>
      <c r="G4" s="16"/>
      <c r="H4" s="11"/>
    </row>
    <row r="5">
      <c r="A5" s="12" t="s">
        <v>8</v>
      </c>
      <c r="B5" s="19"/>
      <c r="D5" s="12" t="s">
        <v>30</v>
      </c>
      <c r="E5" s="11"/>
      <c r="G5" s="12" t="s">
        <v>52</v>
      </c>
      <c r="H5" s="11"/>
    </row>
    <row r="6">
      <c r="A6" s="12" t="s">
        <v>9</v>
      </c>
      <c r="B6" s="19"/>
      <c r="D6" s="12" t="s">
        <v>31</v>
      </c>
      <c r="E6" s="11"/>
      <c r="G6" s="12" t="s">
        <v>53</v>
      </c>
      <c r="H6" s="11"/>
      <c r="J6" s="16"/>
      <c r="K6" s="19"/>
    </row>
    <row r="7">
      <c r="A7" s="12" t="s">
        <v>10</v>
      </c>
      <c r="B7" s="19"/>
      <c r="D7" s="12" t="s">
        <v>32</v>
      </c>
      <c r="E7" s="11"/>
      <c r="G7" s="12" t="s">
        <v>54</v>
      </c>
      <c r="H7" s="11"/>
    </row>
    <row r="8">
      <c r="A8" s="12" t="s">
        <v>11</v>
      </c>
      <c r="D8" s="12" t="s">
        <v>33</v>
      </c>
      <c r="E8" s="14"/>
      <c r="G8" s="12" t="s">
        <v>55</v>
      </c>
      <c r="H8" s="11"/>
    </row>
    <row r="9">
      <c r="A9" s="12" t="s">
        <v>12</v>
      </c>
      <c r="B9" s="19"/>
      <c r="D9" s="12" t="s">
        <v>34</v>
      </c>
      <c r="E9" s="11"/>
      <c r="G9" s="12" t="s">
        <v>56</v>
      </c>
      <c r="H9" s="11"/>
      <c r="J9" s="16"/>
      <c r="K9" s="19"/>
    </row>
    <row r="10">
      <c r="A10" s="12" t="s">
        <v>13</v>
      </c>
      <c r="B10" s="19"/>
      <c r="E10" s="11"/>
      <c r="G10" s="12" t="s">
        <v>57</v>
      </c>
      <c r="H10" s="11"/>
    </row>
    <row r="11">
      <c r="A11" s="12" t="s">
        <v>14</v>
      </c>
      <c r="B11" s="19"/>
      <c r="D11" s="15" t="s">
        <v>35</v>
      </c>
      <c r="E11" s="11"/>
      <c r="G11" s="12" t="s">
        <v>58</v>
      </c>
      <c r="H11" s="11"/>
      <c r="K11" s="19"/>
    </row>
    <row r="12">
      <c r="A12" s="12"/>
      <c r="B12" s="19"/>
      <c r="E12" s="11"/>
      <c r="G12" s="12" t="s">
        <v>59</v>
      </c>
      <c r="H12" s="11"/>
      <c r="K12" s="19"/>
    </row>
    <row r="13">
      <c r="A13" s="15" t="s">
        <v>15</v>
      </c>
      <c r="B13" s="19"/>
      <c r="D13" s="12" t="s">
        <v>36</v>
      </c>
      <c r="E13" s="11"/>
      <c r="G13" s="16"/>
      <c r="H13" s="11"/>
      <c r="K13" s="19"/>
    </row>
    <row r="14">
      <c r="A14" s="12"/>
      <c r="B14" s="19"/>
      <c r="D14" s="12" t="s">
        <v>37</v>
      </c>
      <c r="E14" s="11"/>
      <c r="G14" s="15" t="s">
        <v>60</v>
      </c>
      <c r="H14" s="11"/>
      <c r="K14" s="19"/>
    </row>
    <row r="15">
      <c r="A15" s="12" t="s">
        <v>16</v>
      </c>
      <c r="B15" s="19"/>
      <c r="D15" s="12" t="s">
        <v>38</v>
      </c>
      <c r="E15" s="11"/>
      <c r="G15" s="16"/>
      <c r="H15" s="11"/>
      <c r="K15" s="19"/>
    </row>
    <row r="16">
      <c r="A16" s="12" t="s">
        <v>17</v>
      </c>
      <c r="B16" s="19"/>
      <c r="D16" s="12" t="s">
        <v>39</v>
      </c>
      <c r="E16" s="11"/>
      <c r="G16" s="12" t="s">
        <v>61</v>
      </c>
      <c r="H16" s="14"/>
      <c r="K16" s="19"/>
    </row>
    <row r="17">
      <c r="A17" s="12" t="s">
        <v>18</v>
      </c>
      <c r="D17" s="12" t="s">
        <v>40</v>
      </c>
      <c r="E17" s="11"/>
      <c r="G17" s="12" t="s">
        <v>62</v>
      </c>
      <c r="H17" s="11"/>
      <c r="K17" s="19"/>
    </row>
    <row r="18">
      <c r="A18" s="12" t="s">
        <v>19</v>
      </c>
      <c r="B18" s="11"/>
      <c r="E18" s="11"/>
      <c r="G18" s="12" t="s">
        <v>63</v>
      </c>
      <c r="H18" s="11"/>
    </row>
    <row r="19">
      <c r="A19" s="12" t="s">
        <v>20</v>
      </c>
      <c r="B19" s="19"/>
      <c r="D19" s="15" t="s">
        <v>41</v>
      </c>
      <c r="E19" s="11"/>
      <c r="G19" s="12" t="s">
        <v>64</v>
      </c>
      <c r="H19" s="11"/>
    </row>
    <row r="20">
      <c r="E20" s="11"/>
      <c r="G20" s="12" t="s">
        <v>65</v>
      </c>
      <c r="H20" s="11"/>
    </row>
    <row r="21">
      <c r="A21" s="15" t="s">
        <v>21</v>
      </c>
      <c r="D21" s="12" t="s">
        <v>42</v>
      </c>
      <c r="E21" s="11"/>
      <c r="G21" s="12" t="s">
        <v>66</v>
      </c>
      <c r="H21" s="11"/>
    </row>
    <row r="22">
      <c r="A22" s="12"/>
      <c r="D22" s="12" t="s">
        <v>43</v>
      </c>
      <c r="E22" s="11"/>
      <c r="G22" s="12" t="s">
        <v>67</v>
      </c>
      <c r="H22" s="11"/>
    </row>
    <row r="23">
      <c r="A23" s="12" t="s">
        <v>22</v>
      </c>
      <c r="D23" s="12" t="s">
        <v>44</v>
      </c>
      <c r="E23" s="11"/>
      <c r="G23" s="12" t="s">
        <v>68</v>
      </c>
      <c r="H23" s="11"/>
    </row>
    <row r="24">
      <c r="A24" s="12" t="s">
        <v>23</v>
      </c>
      <c r="B24" s="19"/>
      <c r="D24" s="12" t="s">
        <v>45</v>
      </c>
      <c r="G24" s="12" t="s">
        <v>69</v>
      </c>
    </row>
    <row r="25">
      <c r="A25" s="12" t="s">
        <v>24</v>
      </c>
      <c r="D25" s="12" t="s">
        <v>46</v>
      </c>
      <c r="E25" s="11"/>
      <c r="H25" s="19"/>
    </row>
    <row r="26">
      <c r="A26" s="12" t="s">
        <v>25</v>
      </c>
      <c r="B26" s="19"/>
      <c r="D26" s="12" t="s">
        <v>47</v>
      </c>
      <c r="E26" s="11"/>
      <c r="G26" s="15" t="s">
        <v>70</v>
      </c>
    </row>
    <row r="27">
      <c r="A27" s="12" t="s">
        <v>26</v>
      </c>
      <c r="B27" s="11"/>
      <c r="D27" s="12" t="s">
        <v>48</v>
      </c>
      <c r="E27" s="11"/>
      <c r="H27" s="11"/>
    </row>
    <row r="28">
      <c r="A28" s="12" t="s">
        <v>27</v>
      </c>
      <c r="B28" s="11"/>
      <c r="D28" s="12" t="s">
        <v>49</v>
      </c>
      <c r="E28" s="11"/>
      <c r="G28" s="12" t="s">
        <v>71</v>
      </c>
      <c r="H28" s="11"/>
    </row>
    <row r="29">
      <c r="A29" s="12" t="s">
        <v>28</v>
      </c>
      <c r="D29" s="12" t="s">
        <v>50</v>
      </c>
      <c r="E29" s="11"/>
      <c r="G29" s="12" t="s">
        <v>72</v>
      </c>
    </row>
    <row r="30">
      <c r="A30" s="16" t="s">
        <v>7</v>
      </c>
      <c r="B30" s="11"/>
      <c r="G30" s="12" t="s">
        <v>73</v>
      </c>
      <c r="H30" s="11"/>
    </row>
    <row r="31">
      <c r="A31" s="16" t="s">
        <v>15</v>
      </c>
      <c r="B31" s="11"/>
      <c r="E31" s="19"/>
      <c r="G31" s="12" t="s">
        <v>74</v>
      </c>
      <c r="H31" s="11"/>
    </row>
    <row r="32">
      <c r="A32" s="16" t="s">
        <v>21</v>
      </c>
      <c r="B32" s="11"/>
      <c r="E32" s="19"/>
      <c r="G32" s="12" t="s">
        <v>75</v>
      </c>
    </row>
    <row r="33">
      <c r="A33" s="16" t="s">
        <v>29</v>
      </c>
      <c r="B33" s="11"/>
      <c r="E33" s="19"/>
      <c r="G33" s="12" t="s">
        <v>76</v>
      </c>
    </row>
    <row r="34">
      <c r="A34" s="16" t="s">
        <v>35</v>
      </c>
      <c r="B34" s="11"/>
      <c r="G34" s="12" t="s">
        <v>77</v>
      </c>
    </row>
    <row r="35">
      <c r="G35" s="12" t="s">
        <v>78</v>
      </c>
    </row>
    <row r="36">
      <c r="G36" s="12" t="s">
        <v>79</v>
      </c>
    </row>
    <row r="37">
      <c r="D37" s="16"/>
      <c r="F37" s="4"/>
      <c r="G37" s="12" t="s">
        <v>80</v>
      </c>
    </row>
    <row r="40">
      <c r="D40" s="12"/>
    </row>
    <row r="41">
      <c r="B41" s="19"/>
    </row>
    <row r="42">
      <c r="B42" s="19"/>
    </row>
    <row r="43">
      <c r="B43" s="19"/>
      <c r="G43" s="12"/>
    </row>
    <row r="44">
      <c r="B44" s="19"/>
      <c r="G44" s="12"/>
    </row>
    <row r="45">
      <c r="B45" s="19"/>
    </row>
    <row r="46">
      <c r="B46" s="19"/>
    </row>
    <row r="47">
      <c r="B47" s="19"/>
    </row>
    <row r="48">
      <c r="B48" s="19"/>
    </row>
    <row r="49">
      <c r="B49" s="19"/>
    </row>
    <row r="50">
      <c r="B50" s="19"/>
    </row>
    <row r="51">
      <c r="B51" s="19"/>
    </row>
    <row r="52">
      <c r="B52" s="19"/>
    </row>
    <row r="53">
      <c r="B53" s="19"/>
    </row>
    <row r="54">
      <c r="B54" s="19"/>
    </row>
    <row r="55">
      <c r="B55" s="19"/>
    </row>
    <row r="56">
      <c r="B56" s="19"/>
    </row>
    <row r="57">
      <c r="B57" s="19"/>
    </row>
    <row r="58">
      <c r="B58" s="19"/>
    </row>
    <row r="59">
      <c r="B59" s="19"/>
    </row>
    <row r="60">
      <c r="B60" s="19"/>
    </row>
    <row r="61">
      <c r="B61" s="19"/>
    </row>
    <row r="62">
      <c r="B62" s="19"/>
    </row>
    <row r="63">
      <c r="B63" s="19"/>
    </row>
    <row r="64">
      <c r="B64" s="19"/>
    </row>
    <row r="65">
      <c r="B65" s="19"/>
    </row>
    <row r="66">
      <c r="B66" s="19"/>
    </row>
    <row r="67">
      <c r="B67" s="19"/>
    </row>
    <row r="68">
      <c r="B68" s="19"/>
    </row>
    <row r="69">
      <c r="B69" s="19"/>
    </row>
    <row r="70">
      <c r="B70" s="19"/>
    </row>
    <row r="71">
      <c r="B71" s="19"/>
    </row>
    <row r="72">
      <c r="B72" s="19"/>
    </row>
    <row r="73">
      <c r="B73" s="19"/>
    </row>
    <row r="74">
      <c r="B74" s="19"/>
    </row>
    <row r="75">
      <c r="B75" s="19"/>
    </row>
    <row r="76">
      <c r="B76" s="19"/>
    </row>
    <row r="77">
      <c r="B77" s="19"/>
    </row>
    <row r="78">
      <c r="B78" s="19"/>
    </row>
    <row r="79">
      <c r="B79" s="19"/>
    </row>
    <row r="80">
      <c r="B80" s="19"/>
    </row>
    <row r="81">
      <c r="B81" s="19"/>
    </row>
    <row r="82">
      <c r="B82" s="19"/>
    </row>
    <row r="83">
      <c r="B83" s="19"/>
    </row>
    <row r="84">
      <c r="B84" s="19"/>
    </row>
    <row r="85">
      <c r="B85" s="19"/>
    </row>
    <row r="86">
      <c r="B86" s="19"/>
    </row>
    <row r="87">
      <c r="B87" s="19"/>
    </row>
    <row r="88">
      <c r="B88" s="19"/>
    </row>
    <row r="89">
      <c r="B89" s="19"/>
    </row>
    <row r="90">
      <c r="B90" s="19"/>
    </row>
    <row r="91">
      <c r="B91" s="19"/>
    </row>
    <row r="92">
      <c r="B92" s="19"/>
    </row>
    <row r="93">
      <c r="B93" s="19"/>
    </row>
    <row r="94">
      <c r="B94" s="19"/>
    </row>
    <row r="95">
      <c r="B95" s="19"/>
    </row>
    <row r="96">
      <c r="B96" s="19"/>
    </row>
    <row r="97">
      <c r="B97" s="19"/>
    </row>
    <row r="98">
      <c r="B98" s="19"/>
    </row>
    <row r="99">
      <c r="B99" s="19"/>
    </row>
    <row r="100">
      <c r="B100" s="19"/>
    </row>
    <row r="101">
      <c r="B101" s="19"/>
    </row>
    <row r="102">
      <c r="B102" s="19"/>
    </row>
    <row r="103">
      <c r="B103" s="19"/>
    </row>
    <row r="104">
      <c r="B104" s="19"/>
    </row>
    <row r="105">
      <c r="B105" s="19"/>
    </row>
    <row r="106">
      <c r="B106" s="19"/>
    </row>
    <row r="107">
      <c r="B107" s="19"/>
    </row>
    <row r="108">
      <c r="B108" s="19"/>
    </row>
    <row r="109">
      <c r="B109" s="19"/>
    </row>
    <row r="110">
      <c r="B110" s="19"/>
    </row>
    <row r="111">
      <c r="B111" s="19"/>
    </row>
  </sheetData>
  <conditionalFormatting sqref="B30:B34">
    <cfRule type="cellIs" dxfId="2" priority="1" operator="greaterThan">
      <formula>-2</formula>
    </cfRule>
  </conditionalFormatting>
  <conditionalFormatting sqref="E1:E23 E25:E29 H27:H29">
    <cfRule type="cellIs" dxfId="2" priority="2" operator="greaterThan">
      <formula>0.51</formula>
    </cfRule>
  </conditionalFormatting>
  <conditionalFormatting sqref="E38:E111">
    <cfRule type="cellIs" dxfId="2" priority="3" operator="greaterThan">
      <formula>0.51</formula>
    </cfRule>
  </conditionalFormatting>
  <conditionalFormatting sqref="H3:H23">
    <cfRule type="cellIs" dxfId="2" priority="4" operator="greaterThan">
      <formula>0.51</formula>
    </cfRule>
  </conditionalFormatting>
  <conditionalFormatting sqref="B1:B2">
    <cfRule type="cellIs" dxfId="3" priority="5" operator="between">
      <formula>0</formula>
      <formula>0.5</formula>
    </cfRule>
  </conditionalFormatting>
  <conditionalFormatting sqref="K9 K11:K17 E32:E33 B41:B111">
    <cfRule type="cellIs" dxfId="3" priority="6" operator="between">
      <formula>0</formula>
      <formula>0.5</formula>
    </cfRule>
  </conditionalFormatting>
  <conditionalFormatting sqref="H30">
    <cfRule type="cellIs" dxfId="2" priority="7" operator="greaterThan">
      <formula>20</formula>
    </cfRule>
  </conditionalFormatting>
  <conditionalFormatting sqref="B3:B7 K6 B9:B16 B19 B24 H25 B26 E31">
    <cfRule type="cellIs" dxfId="4" priority="8" operator="between">
      <formula>0</formula>
      <formula>0.5</formula>
    </cfRule>
  </conditionalFormatting>
  <conditionalFormatting sqref="B30:B34">
    <cfRule type="cellIs" dxfId="4" priority="9" operator="between">
      <formula>-5</formula>
      <formula>-2</formula>
    </cfRule>
  </conditionalFormatting>
  <conditionalFormatting sqref="E1:E2">
    <cfRule type="cellIs" dxfId="5" priority="10" operator="between">
      <formula>0</formula>
      <formula>0.5</formula>
    </cfRule>
  </conditionalFormatting>
  <conditionalFormatting sqref="H29">
    <cfRule type="cellIs" dxfId="5" priority="11" operator="between">
      <formula>0</formula>
      <formula>0.5</formula>
    </cfRule>
  </conditionalFormatting>
  <conditionalFormatting sqref="E38:E111">
    <cfRule type="cellIs" dxfId="5" priority="12" operator="between">
      <formula>0</formula>
      <formula>0.5</formula>
    </cfRule>
  </conditionalFormatting>
  <conditionalFormatting sqref="B18 B27:B28 H31">
    <cfRule type="cellIs" dxfId="4" priority="13" operator="between">
      <formula>-3</formula>
      <formula>0</formula>
    </cfRule>
  </conditionalFormatting>
  <conditionalFormatting sqref="B1:B7 K6 B9:B16 K9 K11:K17 B19 B24 H25 B26 E31:E33 B41:B111">
    <cfRule type="cellIs" dxfId="2" priority="14" operator="greaterThan">
      <formula>0.51</formula>
    </cfRule>
  </conditionalFormatting>
  <conditionalFormatting sqref="H30">
    <cfRule type="cellIs" dxfId="4" priority="15" operator="between">
      <formula>12</formula>
      <formula>20</formula>
    </cfRule>
  </conditionalFormatting>
  <conditionalFormatting sqref="E3:E23 E25:E29 H27:H28">
    <cfRule type="cellIs" dxfId="4" priority="16" operator="between">
      <formula>0</formula>
      <formula>0.5</formula>
    </cfRule>
  </conditionalFormatting>
  <conditionalFormatting sqref="H3:H23">
    <cfRule type="cellIs" dxfId="4" priority="17" operator="between">
      <formula>0</formula>
      <formula>0.5</formula>
    </cfRule>
  </conditionalFormatting>
  <conditionalFormatting sqref="B1:B13 C1:C12 B21:B23 H32 H40 H43:H45 H47:H111">
    <cfRule type="cellIs" dxfId="2" priority="18" operator="greaterThan">
      <formula>0</formula>
    </cfRule>
  </conditionalFormatting>
  <conditionalFormatting sqref="B19:C111">
    <cfRule type="cellIs" dxfId="2" priority="19" operator="greaterThan">
      <formula>0</formula>
    </cfRule>
  </conditionalFormatting>
  <conditionalFormatting sqref="B13">
    <cfRule type="notContainsBlanks" dxfId="6" priority="20">
      <formula>LEN(TRIM(B13))&gt;0</formula>
    </cfRule>
  </conditionalFormatting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2.75"/>
  <cols>
    <col customWidth="1" min="1" max="1" width="16.75"/>
    <col customWidth="1" min="2" max="3" width="15.13"/>
    <col customWidth="1" min="4" max="4" width="16.88"/>
    <col customWidth="1" min="5" max="6" width="15.13"/>
    <col customWidth="1" min="7" max="7" width="17.38"/>
    <col customWidth="1" min="8" max="20" width="15.13"/>
  </cols>
  <sheetData>
    <row r="1">
      <c r="A1" s="7" t="s">
        <v>81</v>
      </c>
      <c r="B1" s="21" t="s">
        <v>87</v>
      </c>
      <c r="D1" s="8" t="s">
        <v>102</v>
      </c>
      <c r="E1" s="8" t="s">
        <v>87</v>
      </c>
      <c r="G1" s="8" t="s">
        <v>102</v>
      </c>
      <c r="H1" s="8" t="s">
        <v>87</v>
      </c>
    </row>
    <row r="2">
      <c r="B2" s="19"/>
    </row>
    <row r="3">
      <c r="A3" s="15" t="s">
        <v>7</v>
      </c>
      <c r="B3" s="19"/>
      <c r="D3" s="15" t="s">
        <v>29</v>
      </c>
      <c r="E3" s="11"/>
      <c r="G3" s="15" t="s">
        <v>51</v>
      </c>
      <c r="H3" s="11"/>
    </row>
    <row r="4">
      <c r="A4" s="12"/>
      <c r="B4" s="19"/>
      <c r="D4" s="16"/>
      <c r="E4" s="11"/>
      <c r="G4" s="16"/>
      <c r="H4" s="11"/>
    </row>
    <row r="5">
      <c r="A5" s="12" t="s">
        <v>8</v>
      </c>
      <c r="B5" s="19"/>
      <c r="D5" s="12" t="s">
        <v>30</v>
      </c>
      <c r="E5" s="11"/>
      <c r="G5" s="12" t="s">
        <v>52</v>
      </c>
      <c r="H5" s="11"/>
    </row>
    <row r="6">
      <c r="A6" s="12" t="s">
        <v>9</v>
      </c>
      <c r="B6" s="19"/>
      <c r="D6" s="12" t="s">
        <v>31</v>
      </c>
      <c r="E6" s="11"/>
      <c r="G6" s="12" t="s">
        <v>53</v>
      </c>
      <c r="H6" s="11"/>
      <c r="J6" s="16"/>
      <c r="K6" s="19"/>
    </row>
    <row r="7">
      <c r="A7" s="12" t="s">
        <v>10</v>
      </c>
      <c r="B7" s="19"/>
      <c r="D7" s="12" t="s">
        <v>32</v>
      </c>
      <c r="E7" s="11"/>
      <c r="G7" s="12" t="s">
        <v>54</v>
      </c>
      <c r="H7" s="11"/>
    </row>
    <row r="8">
      <c r="A8" s="12" t="s">
        <v>11</v>
      </c>
      <c r="D8" s="12" t="s">
        <v>33</v>
      </c>
      <c r="E8" s="14"/>
      <c r="G8" s="12" t="s">
        <v>55</v>
      </c>
      <c r="H8" s="11"/>
    </row>
    <row r="9">
      <c r="A9" s="12" t="s">
        <v>12</v>
      </c>
      <c r="B9" s="19"/>
      <c r="D9" s="12" t="s">
        <v>34</v>
      </c>
      <c r="E9" s="11"/>
      <c r="G9" s="12" t="s">
        <v>56</v>
      </c>
      <c r="H9" s="11"/>
      <c r="J9" s="16"/>
      <c r="K9" s="19"/>
    </row>
    <row r="10">
      <c r="A10" s="12" t="s">
        <v>13</v>
      </c>
      <c r="B10" s="19"/>
      <c r="E10" s="11"/>
      <c r="G10" s="12" t="s">
        <v>57</v>
      </c>
      <c r="H10" s="11"/>
    </row>
    <row r="11">
      <c r="A11" s="12" t="s">
        <v>14</v>
      </c>
      <c r="B11" s="19"/>
      <c r="D11" s="15" t="s">
        <v>35</v>
      </c>
      <c r="E11" s="11"/>
      <c r="G11" s="12" t="s">
        <v>58</v>
      </c>
      <c r="H11" s="11"/>
      <c r="K11" s="19"/>
    </row>
    <row r="12">
      <c r="A12" s="12"/>
      <c r="B12" s="19"/>
      <c r="E12" s="11"/>
      <c r="G12" s="12" t="s">
        <v>59</v>
      </c>
      <c r="H12" s="11"/>
      <c r="K12" s="19"/>
    </row>
    <row r="13">
      <c r="A13" s="15" t="s">
        <v>15</v>
      </c>
      <c r="B13" s="19"/>
      <c r="D13" s="12" t="s">
        <v>36</v>
      </c>
      <c r="E13" s="11"/>
      <c r="G13" s="16"/>
      <c r="H13" s="11"/>
      <c r="K13" s="19"/>
    </row>
    <row r="14">
      <c r="A14" s="12"/>
      <c r="B14" s="19"/>
      <c r="D14" s="12" t="s">
        <v>37</v>
      </c>
      <c r="E14" s="11"/>
      <c r="G14" s="15" t="s">
        <v>60</v>
      </c>
      <c r="H14" s="11"/>
      <c r="K14" s="19"/>
    </row>
    <row r="15">
      <c r="A15" s="12" t="s">
        <v>16</v>
      </c>
      <c r="B15" s="19"/>
      <c r="D15" s="12" t="s">
        <v>38</v>
      </c>
      <c r="E15" s="11"/>
      <c r="G15" s="16"/>
      <c r="H15" s="11"/>
      <c r="K15" s="19"/>
    </row>
    <row r="16">
      <c r="A16" s="12" t="s">
        <v>17</v>
      </c>
      <c r="B16" s="19"/>
      <c r="D16" s="12" t="s">
        <v>39</v>
      </c>
      <c r="E16" s="11"/>
      <c r="G16" s="12" t="s">
        <v>61</v>
      </c>
      <c r="H16" s="14"/>
      <c r="K16" s="19"/>
    </row>
    <row r="17">
      <c r="A17" s="12" t="s">
        <v>18</v>
      </c>
      <c r="D17" s="12" t="s">
        <v>40</v>
      </c>
      <c r="E17" s="11"/>
      <c r="G17" s="12" t="s">
        <v>62</v>
      </c>
      <c r="H17" s="11"/>
      <c r="K17" s="19"/>
    </row>
    <row r="18">
      <c r="A18" s="12" t="s">
        <v>19</v>
      </c>
      <c r="B18" s="11"/>
      <c r="E18" s="11"/>
      <c r="G18" s="12" t="s">
        <v>63</v>
      </c>
      <c r="H18" s="11"/>
    </row>
    <row r="19">
      <c r="A19" s="12" t="s">
        <v>20</v>
      </c>
      <c r="B19" s="19"/>
      <c r="D19" s="15" t="s">
        <v>41</v>
      </c>
      <c r="E19" s="11"/>
      <c r="G19" s="12" t="s">
        <v>64</v>
      </c>
      <c r="H19" s="11"/>
    </row>
    <row r="20">
      <c r="E20" s="11"/>
      <c r="G20" s="12" t="s">
        <v>65</v>
      </c>
      <c r="H20" s="11"/>
    </row>
    <row r="21">
      <c r="A21" s="15" t="s">
        <v>21</v>
      </c>
      <c r="D21" s="12" t="s">
        <v>42</v>
      </c>
      <c r="E21" s="11"/>
      <c r="G21" s="12" t="s">
        <v>66</v>
      </c>
      <c r="H21" s="11"/>
    </row>
    <row r="22">
      <c r="A22" s="12"/>
      <c r="D22" s="12" t="s">
        <v>43</v>
      </c>
      <c r="E22" s="11"/>
      <c r="G22" s="12" t="s">
        <v>67</v>
      </c>
      <c r="H22" s="11"/>
    </row>
    <row r="23">
      <c r="A23" s="12" t="s">
        <v>22</v>
      </c>
      <c r="D23" s="12" t="s">
        <v>44</v>
      </c>
      <c r="E23" s="11"/>
      <c r="G23" s="12" t="s">
        <v>68</v>
      </c>
      <c r="H23" s="11"/>
    </row>
    <row r="24">
      <c r="A24" s="12" t="s">
        <v>23</v>
      </c>
      <c r="B24" s="19"/>
      <c r="D24" s="12" t="s">
        <v>45</v>
      </c>
      <c r="G24" s="12" t="s">
        <v>69</v>
      </c>
    </row>
    <row r="25">
      <c r="A25" s="12" t="s">
        <v>24</v>
      </c>
      <c r="D25" s="12" t="s">
        <v>46</v>
      </c>
      <c r="E25" s="11"/>
      <c r="H25" s="19"/>
    </row>
    <row r="26">
      <c r="A26" s="12" t="s">
        <v>25</v>
      </c>
      <c r="B26" s="19"/>
      <c r="D26" s="12" t="s">
        <v>47</v>
      </c>
      <c r="E26" s="11"/>
      <c r="G26" s="15" t="s">
        <v>70</v>
      </c>
    </row>
    <row r="27">
      <c r="A27" s="12" t="s">
        <v>26</v>
      </c>
      <c r="B27" s="11"/>
      <c r="D27" s="12" t="s">
        <v>48</v>
      </c>
      <c r="E27" s="11"/>
      <c r="H27" s="11"/>
    </row>
    <row r="28">
      <c r="A28" s="12" t="s">
        <v>27</v>
      </c>
      <c r="B28" s="11"/>
      <c r="D28" s="12" t="s">
        <v>49</v>
      </c>
      <c r="E28" s="11"/>
      <c r="G28" s="12" t="s">
        <v>71</v>
      </c>
      <c r="H28" s="11"/>
    </row>
    <row r="29">
      <c r="A29" s="12" t="s">
        <v>28</v>
      </c>
      <c r="D29" s="12" t="s">
        <v>50</v>
      </c>
      <c r="E29" s="11"/>
      <c r="G29" s="12" t="s">
        <v>72</v>
      </c>
    </row>
    <row r="30">
      <c r="A30" s="16" t="s">
        <v>7</v>
      </c>
      <c r="B30" s="11"/>
      <c r="G30" s="12" t="s">
        <v>73</v>
      </c>
      <c r="H30" s="11"/>
    </row>
    <row r="31">
      <c r="A31" s="16" t="s">
        <v>15</v>
      </c>
      <c r="B31" s="11"/>
      <c r="E31" s="19"/>
      <c r="G31" s="12" t="s">
        <v>74</v>
      </c>
      <c r="H31" s="11"/>
    </row>
    <row r="32">
      <c r="A32" s="16" t="s">
        <v>21</v>
      </c>
      <c r="B32" s="11"/>
      <c r="E32" s="19"/>
      <c r="G32" s="12" t="s">
        <v>75</v>
      </c>
    </row>
    <row r="33">
      <c r="A33" s="16" t="s">
        <v>29</v>
      </c>
      <c r="B33" s="11"/>
      <c r="E33" s="19"/>
      <c r="G33" s="12" t="s">
        <v>76</v>
      </c>
    </row>
    <row r="34">
      <c r="A34" s="16" t="s">
        <v>35</v>
      </c>
      <c r="B34" s="11"/>
      <c r="G34" s="12" t="s">
        <v>77</v>
      </c>
    </row>
    <row r="35">
      <c r="G35" s="12" t="s">
        <v>78</v>
      </c>
    </row>
    <row r="36">
      <c r="G36" s="12" t="s">
        <v>79</v>
      </c>
    </row>
    <row r="37">
      <c r="D37" s="16"/>
      <c r="F37" s="4"/>
      <c r="G37" s="12" t="s">
        <v>80</v>
      </c>
    </row>
    <row r="40">
      <c r="D40" s="12"/>
    </row>
    <row r="41">
      <c r="B41" s="19"/>
    </row>
    <row r="42">
      <c r="B42" s="19"/>
    </row>
    <row r="43">
      <c r="B43" s="19"/>
      <c r="G43" s="12"/>
    </row>
    <row r="44">
      <c r="B44" s="19"/>
      <c r="G44" s="12"/>
    </row>
    <row r="45">
      <c r="B45" s="19"/>
    </row>
    <row r="46">
      <c r="B46" s="19"/>
    </row>
    <row r="47">
      <c r="B47" s="19"/>
    </row>
    <row r="48">
      <c r="B48" s="19"/>
    </row>
    <row r="49">
      <c r="B49" s="19"/>
    </row>
    <row r="50">
      <c r="B50" s="19"/>
    </row>
    <row r="51">
      <c r="B51" s="19"/>
    </row>
    <row r="52">
      <c r="B52" s="19"/>
    </row>
    <row r="53">
      <c r="B53" s="19"/>
    </row>
    <row r="54">
      <c r="B54" s="19"/>
    </row>
    <row r="55">
      <c r="B55" s="19"/>
    </row>
    <row r="56">
      <c r="B56" s="19"/>
    </row>
    <row r="57">
      <c r="B57" s="19"/>
    </row>
    <row r="58">
      <c r="B58" s="19"/>
    </row>
    <row r="59">
      <c r="B59" s="19"/>
    </row>
    <row r="60">
      <c r="B60" s="19"/>
    </row>
    <row r="61">
      <c r="B61" s="19"/>
    </row>
    <row r="62">
      <c r="B62" s="19"/>
    </row>
    <row r="63">
      <c r="B63" s="19"/>
    </row>
    <row r="64">
      <c r="B64" s="19"/>
    </row>
    <row r="65">
      <c r="B65" s="19"/>
    </row>
    <row r="66">
      <c r="B66" s="19"/>
    </row>
    <row r="67">
      <c r="B67" s="19"/>
    </row>
    <row r="68">
      <c r="B68" s="19"/>
    </row>
    <row r="69">
      <c r="B69" s="19"/>
    </row>
    <row r="70">
      <c r="B70" s="19"/>
    </row>
    <row r="71">
      <c r="B71" s="19"/>
    </row>
    <row r="72">
      <c r="B72" s="19"/>
    </row>
    <row r="73">
      <c r="B73" s="19"/>
    </row>
    <row r="74">
      <c r="B74" s="19"/>
    </row>
    <row r="75">
      <c r="B75" s="19"/>
    </row>
    <row r="76">
      <c r="B76" s="19"/>
    </row>
    <row r="77">
      <c r="B77" s="19"/>
    </row>
    <row r="78">
      <c r="B78" s="19"/>
    </row>
    <row r="79">
      <c r="B79" s="19"/>
    </row>
    <row r="80">
      <c r="B80" s="19"/>
    </row>
    <row r="81">
      <c r="B81" s="19"/>
    </row>
    <row r="82">
      <c r="B82" s="19"/>
    </row>
    <row r="83">
      <c r="B83" s="19"/>
    </row>
    <row r="84">
      <c r="B84" s="19"/>
    </row>
    <row r="85">
      <c r="B85" s="19"/>
    </row>
    <row r="86">
      <c r="B86" s="19"/>
    </row>
    <row r="87">
      <c r="B87" s="19"/>
    </row>
    <row r="88">
      <c r="B88" s="19"/>
    </row>
    <row r="89">
      <c r="B89" s="19"/>
    </row>
    <row r="90">
      <c r="B90" s="19"/>
    </row>
    <row r="91">
      <c r="B91" s="19"/>
    </row>
    <row r="92">
      <c r="B92" s="19"/>
    </row>
    <row r="93">
      <c r="B93" s="19"/>
    </row>
    <row r="94">
      <c r="B94" s="19"/>
    </row>
    <row r="95">
      <c r="B95" s="19"/>
    </row>
    <row r="96">
      <c r="B96" s="19"/>
    </row>
    <row r="97">
      <c r="B97" s="19"/>
    </row>
    <row r="98">
      <c r="B98" s="19"/>
    </row>
    <row r="99">
      <c r="B99" s="19"/>
    </row>
    <row r="100">
      <c r="B100" s="19"/>
    </row>
    <row r="101">
      <c r="B101" s="19"/>
    </row>
    <row r="102">
      <c r="B102" s="19"/>
    </row>
    <row r="103">
      <c r="B103" s="19"/>
    </row>
    <row r="104">
      <c r="B104" s="19"/>
    </row>
    <row r="105">
      <c r="B105" s="19"/>
    </row>
    <row r="106">
      <c r="B106" s="19"/>
    </row>
    <row r="107">
      <c r="B107" s="19"/>
    </row>
    <row r="108">
      <c r="B108" s="19"/>
    </row>
    <row r="109">
      <c r="B109" s="19"/>
    </row>
    <row r="110">
      <c r="B110" s="19"/>
    </row>
    <row r="111">
      <c r="B111" s="19"/>
    </row>
  </sheetData>
  <conditionalFormatting sqref="B30:B34">
    <cfRule type="cellIs" dxfId="2" priority="1" operator="greaterThan">
      <formula>-2</formula>
    </cfRule>
  </conditionalFormatting>
  <conditionalFormatting sqref="E1:E23 E25:E29 H27:H29">
    <cfRule type="cellIs" dxfId="2" priority="2" operator="greaterThan">
      <formula>0.51</formula>
    </cfRule>
  </conditionalFormatting>
  <conditionalFormatting sqref="E38:E111">
    <cfRule type="cellIs" dxfId="2" priority="3" operator="greaterThan">
      <formula>0.51</formula>
    </cfRule>
  </conditionalFormatting>
  <conditionalFormatting sqref="H3:H23">
    <cfRule type="cellIs" dxfId="2" priority="4" operator="greaterThan">
      <formula>0.51</formula>
    </cfRule>
  </conditionalFormatting>
  <conditionalFormatting sqref="B1:B2">
    <cfRule type="cellIs" dxfId="3" priority="5" operator="between">
      <formula>0</formula>
      <formula>0.5</formula>
    </cfRule>
  </conditionalFormatting>
  <conditionalFormatting sqref="K9 K11:K17 E32:E33 B41:B111">
    <cfRule type="cellIs" dxfId="3" priority="6" operator="between">
      <formula>0</formula>
      <formula>0.5</formula>
    </cfRule>
  </conditionalFormatting>
  <conditionalFormatting sqref="H30">
    <cfRule type="cellIs" dxfId="2" priority="7" operator="greaterThan">
      <formula>20</formula>
    </cfRule>
  </conditionalFormatting>
  <conditionalFormatting sqref="B3:B7 K6 B9:B16 B19 B24 H25 B26 E31">
    <cfRule type="cellIs" dxfId="4" priority="8" operator="between">
      <formula>0</formula>
      <formula>0.5</formula>
    </cfRule>
  </conditionalFormatting>
  <conditionalFormatting sqref="B30:B34">
    <cfRule type="cellIs" dxfId="4" priority="9" operator="between">
      <formula>-5</formula>
      <formula>-2</formula>
    </cfRule>
  </conditionalFormatting>
  <conditionalFormatting sqref="E1:E2">
    <cfRule type="cellIs" dxfId="5" priority="10" operator="between">
      <formula>0</formula>
      <formula>0.5</formula>
    </cfRule>
  </conditionalFormatting>
  <conditionalFormatting sqref="H29">
    <cfRule type="cellIs" dxfId="5" priority="11" operator="between">
      <formula>0</formula>
      <formula>0.5</formula>
    </cfRule>
  </conditionalFormatting>
  <conditionalFormatting sqref="E38:E111">
    <cfRule type="cellIs" dxfId="5" priority="12" operator="between">
      <formula>0</formula>
      <formula>0.5</formula>
    </cfRule>
  </conditionalFormatting>
  <conditionalFormatting sqref="B18 B27:B28 H31">
    <cfRule type="cellIs" dxfId="4" priority="13" operator="between">
      <formula>-3</formula>
      <formula>0</formula>
    </cfRule>
  </conditionalFormatting>
  <conditionalFormatting sqref="B1:B7 K6 B9:B16 K9 K11:K17 B19 B24 H25 B26 E31:E33 B41:B111">
    <cfRule type="cellIs" dxfId="2" priority="14" operator="greaterThan">
      <formula>0.51</formula>
    </cfRule>
  </conditionalFormatting>
  <conditionalFormatting sqref="H30">
    <cfRule type="cellIs" dxfId="4" priority="15" operator="between">
      <formula>12</formula>
      <formula>20</formula>
    </cfRule>
  </conditionalFormatting>
  <conditionalFormatting sqref="E3:E23 E25:E29 H27:H28">
    <cfRule type="cellIs" dxfId="4" priority="16" operator="between">
      <formula>0</formula>
      <formula>0.5</formula>
    </cfRule>
  </conditionalFormatting>
  <conditionalFormatting sqref="H3:H23">
    <cfRule type="cellIs" dxfId="4" priority="17" operator="between">
      <formula>0</formula>
      <formula>0.5</formula>
    </cfRule>
  </conditionalFormatting>
  <conditionalFormatting sqref="B3:B23 C3:C6 H32 H40 H43:H45 H47:H111">
    <cfRule type="cellIs" dxfId="2" priority="18" operator="greaterThan">
      <formula>0</formula>
    </cfRule>
  </conditionalFormatting>
  <conditionalFormatting sqref="B7:C8">
    <cfRule type="cellIs" dxfId="2" priority="19" operator="greaterThan">
      <formula>0</formula>
    </cfRule>
  </conditionalFormatting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2.75"/>
  <cols>
    <col customWidth="1" min="1" max="1" width="22.13"/>
    <col customWidth="1" min="2" max="2" width="7.13"/>
    <col customWidth="1" min="3" max="4" width="7.0"/>
    <col customWidth="1" min="5" max="5" width="6.0"/>
    <col customWidth="1" min="6" max="6" width="5.13"/>
    <col customWidth="1" min="7" max="7" width="6.63"/>
    <col customWidth="1" min="8" max="9" width="8.25"/>
    <col customWidth="1" min="10" max="10" width="10.0"/>
    <col customWidth="1" min="11" max="11" width="8.38"/>
    <col customWidth="1" min="12" max="13" width="9.0"/>
    <col customWidth="1" min="14" max="14" width="9.5"/>
  </cols>
  <sheetData>
    <row r="1">
      <c r="A1" s="17" t="s">
        <v>81</v>
      </c>
      <c r="F1" s="18"/>
      <c r="G1" s="19"/>
      <c r="H1" s="20"/>
      <c r="I1" s="20"/>
      <c r="J1" s="20"/>
      <c r="K1" s="5"/>
    </row>
    <row r="2">
      <c r="B2" s="7" t="s">
        <v>82</v>
      </c>
      <c r="C2" s="7" t="s">
        <v>83</v>
      </c>
      <c r="D2" s="8" t="s">
        <v>84</v>
      </c>
      <c r="E2" s="8" t="s">
        <v>85</v>
      </c>
      <c r="F2" s="8" t="s">
        <v>86</v>
      </c>
      <c r="G2" s="21" t="s">
        <v>87</v>
      </c>
      <c r="H2" s="22" t="s">
        <v>88</v>
      </c>
      <c r="I2" s="22" t="s">
        <v>89</v>
      </c>
      <c r="J2" s="22" t="s">
        <v>90</v>
      </c>
      <c r="K2" s="10" t="s">
        <v>91</v>
      </c>
      <c r="L2" s="15" t="s">
        <v>92</v>
      </c>
      <c r="M2" s="15" t="s">
        <v>93</v>
      </c>
      <c r="N2" s="15" t="s">
        <v>94</v>
      </c>
    </row>
    <row r="3">
      <c r="F3" s="18"/>
      <c r="G3" s="19"/>
      <c r="H3" s="20"/>
      <c r="I3" s="20"/>
      <c r="J3" s="20"/>
      <c r="K3" s="5"/>
    </row>
    <row r="4">
      <c r="A4" s="13" t="s">
        <v>7</v>
      </c>
      <c r="F4" s="18"/>
      <c r="G4" s="19"/>
      <c r="H4" s="20"/>
      <c r="I4" s="20"/>
      <c r="J4" s="20"/>
      <c r="K4" s="5"/>
    </row>
    <row r="5">
      <c r="B5" s="14"/>
      <c r="D5" s="11"/>
      <c r="E5" s="11"/>
      <c r="F5" s="23"/>
      <c r="G5" s="19"/>
      <c r="H5" s="24"/>
      <c r="I5" s="24"/>
      <c r="J5" s="20"/>
      <c r="K5" s="5"/>
    </row>
    <row r="6">
      <c r="A6" s="25" t="s">
        <v>8</v>
      </c>
      <c r="B6" s="26" t="str">
        <f>'Main Bar'!B3</f>
        <v/>
      </c>
      <c r="C6" s="27"/>
      <c r="D6" s="26" t="str">
        <f>'Liquor Room'!B3</f>
        <v/>
      </c>
      <c r="E6" s="26">
        <f t="shared" ref="E6:E12" si="1">sum(B6:D6)</f>
        <v>0</v>
      </c>
      <c r="F6" s="28"/>
      <c r="G6" s="29">
        <f t="shared" ref="G6:G12" si="2">F6-E6</f>
        <v>0</v>
      </c>
      <c r="H6" s="30"/>
      <c r="I6" s="31"/>
      <c r="J6" s="31">
        <f t="shared" ref="J6:J12" si="3">E6*H6</f>
        <v>0</v>
      </c>
      <c r="K6" s="32">
        <f t="shared" ref="K6:K12" si="4">H6/33.8*1.25</f>
        <v>0</v>
      </c>
      <c r="L6" s="32">
        <f t="shared" ref="L6:L12" si="5">K6*4</f>
        <v>0</v>
      </c>
      <c r="M6" s="32">
        <f t="shared" ref="M6:M12" si="6">K6*5</f>
        <v>0</v>
      </c>
      <c r="N6" s="32">
        <f t="shared" ref="N6:N12" si="7">K6*6.33</f>
        <v>0</v>
      </c>
    </row>
    <row r="7">
      <c r="A7" s="25" t="s">
        <v>9</v>
      </c>
      <c r="B7" s="26" t="str">
        <f>'Main Bar'!B4</f>
        <v/>
      </c>
      <c r="C7" s="27"/>
      <c r="D7" s="26" t="str">
        <f>'Liquor Room'!B4</f>
        <v/>
      </c>
      <c r="E7" s="26">
        <f t="shared" si="1"/>
        <v>0</v>
      </c>
      <c r="F7" s="28"/>
      <c r="G7" s="29">
        <f t="shared" si="2"/>
        <v>0</v>
      </c>
      <c r="H7" s="30"/>
      <c r="I7" s="31"/>
      <c r="J7" s="31">
        <f t="shared" si="3"/>
        <v>0</v>
      </c>
      <c r="K7" s="32">
        <f t="shared" si="4"/>
        <v>0</v>
      </c>
      <c r="L7" s="32">
        <f t="shared" si="5"/>
        <v>0</v>
      </c>
      <c r="M7" s="32">
        <f t="shared" si="6"/>
        <v>0</v>
      </c>
      <c r="N7" s="32">
        <f t="shared" si="7"/>
        <v>0</v>
      </c>
    </row>
    <row r="8">
      <c r="A8" s="17" t="s">
        <v>10</v>
      </c>
      <c r="B8" s="33" t="str">
        <f>'Main Bar'!B5</f>
        <v/>
      </c>
      <c r="C8" s="34"/>
      <c r="D8" s="33" t="str">
        <f>'Liquor Room'!B5</f>
        <v/>
      </c>
      <c r="E8" s="33">
        <f t="shared" si="1"/>
        <v>0</v>
      </c>
      <c r="F8" s="35"/>
      <c r="G8" s="36">
        <f t="shared" si="2"/>
        <v>0</v>
      </c>
      <c r="H8" s="37"/>
      <c r="I8" s="37"/>
      <c r="J8" s="38">
        <f t="shared" si="3"/>
        <v>0</v>
      </c>
      <c r="K8" s="39">
        <f t="shared" si="4"/>
        <v>0</v>
      </c>
      <c r="L8" s="39">
        <f t="shared" si="5"/>
        <v>0</v>
      </c>
      <c r="M8" s="39">
        <f t="shared" si="6"/>
        <v>0</v>
      </c>
      <c r="N8" s="39">
        <f t="shared" si="7"/>
        <v>0</v>
      </c>
    </row>
    <row r="9">
      <c r="A9" s="17" t="s">
        <v>11</v>
      </c>
      <c r="B9" s="33" t="str">
        <f>'Main Bar'!B6</f>
        <v/>
      </c>
      <c r="C9" s="34"/>
      <c r="D9" s="33" t="str">
        <f>'Liquor Room'!B6</f>
        <v/>
      </c>
      <c r="E9" s="33">
        <f t="shared" si="1"/>
        <v>0</v>
      </c>
      <c r="F9" s="35"/>
      <c r="G9" s="36">
        <f t="shared" si="2"/>
        <v>0</v>
      </c>
      <c r="H9" s="37"/>
      <c r="I9" s="37"/>
      <c r="J9" s="38">
        <f t="shared" si="3"/>
        <v>0</v>
      </c>
      <c r="K9" s="39">
        <f t="shared" si="4"/>
        <v>0</v>
      </c>
      <c r="L9" s="39">
        <f t="shared" si="5"/>
        <v>0</v>
      </c>
      <c r="M9" s="39">
        <f t="shared" si="6"/>
        <v>0</v>
      </c>
      <c r="N9" s="39">
        <f t="shared" si="7"/>
        <v>0</v>
      </c>
    </row>
    <row r="10">
      <c r="A10" s="25" t="s">
        <v>12</v>
      </c>
      <c r="B10" s="26" t="str">
        <f>'Main Bar'!B7</f>
        <v/>
      </c>
      <c r="C10" s="27"/>
      <c r="D10" s="26" t="str">
        <f>'Liquor Room'!B7</f>
        <v/>
      </c>
      <c r="E10" s="26">
        <f t="shared" si="1"/>
        <v>0</v>
      </c>
      <c r="F10" s="28"/>
      <c r="G10" s="29">
        <f t="shared" si="2"/>
        <v>0</v>
      </c>
      <c r="H10" s="30"/>
      <c r="I10" s="30"/>
      <c r="J10" s="31">
        <f t="shared" si="3"/>
        <v>0</v>
      </c>
      <c r="K10" s="32">
        <f t="shared" si="4"/>
        <v>0</v>
      </c>
      <c r="L10" s="32">
        <f t="shared" si="5"/>
        <v>0</v>
      </c>
      <c r="M10" s="32">
        <f t="shared" si="6"/>
        <v>0</v>
      </c>
      <c r="N10" s="32">
        <f t="shared" si="7"/>
        <v>0</v>
      </c>
    </row>
    <row r="11">
      <c r="A11" s="25" t="s">
        <v>13</v>
      </c>
      <c r="B11" s="26" t="str">
        <f>'Main Bar'!B8</f>
        <v/>
      </c>
      <c r="C11" s="27"/>
      <c r="D11" s="26" t="str">
        <f>'Liquor Room'!B8</f>
        <v/>
      </c>
      <c r="E11" s="26">
        <f t="shared" si="1"/>
        <v>0</v>
      </c>
      <c r="F11" s="28"/>
      <c r="G11" s="29">
        <f t="shared" si="2"/>
        <v>0</v>
      </c>
      <c r="H11" s="30"/>
      <c r="I11" s="30"/>
      <c r="J11" s="31">
        <f t="shared" si="3"/>
        <v>0</v>
      </c>
      <c r="K11" s="32">
        <f t="shared" si="4"/>
        <v>0</v>
      </c>
      <c r="L11" s="32">
        <f t="shared" si="5"/>
        <v>0</v>
      </c>
      <c r="M11" s="32">
        <f t="shared" si="6"/>
        <v>0</v>
      </c>
      <c r="N11" s="32">
        <f t="shared" si="7"/>
        <v>0</v>
      </c>
    </row>
    <row r="12">
      <c r="A12" s="17" t="s">
        <v>14</v>
      </c>
      <c r="B12" s="33" t="str">
        <f>'Main Bar'!B9</f>
        <v/>
      </c>
      <c r="C12" s="34"/>
      <c r="D12" s="33" t="str">
        <f>'Liquor Room'!B9</f>
        <v/>
      </c>
      <c r="E12" s="33">
        <f t="shared" si="1"/>
        <v>0</v>
      </c>
      <c r="F12" s="40"/>
      <c r="G12" s="36">
        <f t="shared" si="2"/>
        <v>0</v>
      </c>
      <c r="H12" s="37"/>
      <c r="I12" s="38"/>
      <c r="J12" s="38">
        <f t="shared" si="3"/>
        <v>0</v>
      </c>
      <c r="K12" s="39">
        <f t="shared" si="4"/>
        <v>0</v>
      </c>
      <c r="L12" s="39">
        <f t="shared" si="5"/>
        <v>0</v>
      </c>
      <c r="M12" s="39">
        <f t="shared" si="6"/>
        <v>0</v>
      </c>
      <c r="N12" s="39">
        <f t="shared" si="7"/>
        <v>0</v>
      </c>
    </row>
    <row r="13">
      <c r="A13" s="17"/>
      <c r="B13" s="33"/>
      <c r="C13" s="34"/>
      <c r="D13" s="33"/>
      <c r="E13" s="33"/>
      <c r="F13" s="40"/>
      <c r="G13" s="36"/>
      <c r="H13" s="37"/>
      <c r="I13" s="38"/>
      <c r="J13" s="38"/>
      <c r="K13" s="39"/>
      <c r="L13" s="34"/>
      <c r="M13" s="34"/>
      <c r="N13" s="34"/>
    </row>
    <row r="14">
      <c r="A14" s="41" t="s">
        <v>15</v>
      </c>
      <c r="B14" s="33"/>
      <c r="C14" s="34"/>
      <c r="D14" s="33"/>
      <c r="E14" s="33"/>
      <c r="F14" s="35"/>
      <c r="G14" s="36"/>
      <c r="H14" s="38"/>
      <c r="I14" s="37"/>
      <c r="J14" s="38"/>
      <c r="K14" s="39"/>
      <c r="L14" s="34"/>
      <c r="M14" s="34"/>
      <c r="N14" s="34"/>
    </row>
    <row r="15">
      <c r="A15" s="17"/>
      <c r="B15" s="33"/>
      <c r="C15" s="34"/>
      <c r="D15" s="33"/>
      <c r="E15" s="33"/>
      <c r="F15" s="35"/>
      <c r="G15" s="36"/>
      <c r="H15" s="37"/>
      <c r="I15" s="37"/>
      <c r="J15" s="38"/>
      <c r="K15" s="39"/>
      <c r="L15" s="34"/>
      <c r="M15" s="34"/>
      <c r="N15" s="34"/>
    </row>
    <row r="16">
      <c r="A16" s="25" t="s">
        <v>16</v>
      </c>
      <c r="B16" s="26" t="str">
        <f>'Main Bar'!B13</f>
        <v/>
      </c>
      <c r="C16" s="27"/>
      <c r="D16" s="26" t="str">
        <f>'Liquor Room'!B13</f>
        <v/>
      </c>
      <c r="E16" s="26">
        <f t="shared" ref="E16:E20" si="8">sum(B16:D16)</f>
        <v>0</v>
      </c>
      <c r="F16" s="28"/>
      <c r="G16" s="29">
        <f t="shared" ref="G16:G20" si="9">F16-E16</f>
        <v>0</v>
      </c>
      <c r="H16" s="30"/>
      <c r="I16" s="30"/>
      <c r="J16" s="31">
        <f t="shared" ref="J16:J20" si="10">E16*H16</f>
        <v>0</v>
      </c>
      <c r="K16" s="32">
        <f t="shared" ref="K16:K20" si="11">H16/33.8*1.25</f>
        <v>0</v>
      </c>
      <c r="L16" s="32">
        <f t="shared" ref="L16:L20" si="12">K16*4</f>
        <v>0</v>
      </c>
      <c r="M16" s="32">
        <f t="shared" ref="M16:M20" si="13">K16*5</f>
        <v>0</v>
      </c>
      <c r="N16" s="32">
        <f t="shared" ref="N16:N20" si="14">K16*6.33</f>
        <v>0</v>
      </c>
    </row>
    <row r="17">
      <c r="A17" s="25" t="s">
        <v>17</v>
      </c>
      <c r="B17" s="26" t="str">
        <f>'Main Bar'!B14</f>
        <v/>
      </c>
      <c r="C17" s="27"/>
      <c r="D17" s="26" t="str">
        <f>'Liquor Room'!B14</f>
        <v/>
      </c>
      <c r="E17" s="26">
        <f t="shared" si="8"/>
        <v>0</v>
      </c>
      <c r="F17" s="28"/>
      <c r="G17" s="29">
        <f t="shared" si="9"/>
        <v>0</v>
      </c>
      <c r="H17" s="30"/>
      <c r="I17" s="30"/>
      <c r="J17" s="31">
        <f t="shared" si="10"/>
        <v>0</v>
      </c>
      <c r="K17" s="32">
        <f t="shared" si="11"/>
        <v>0</v>
      </c>
      <c r="L17" s="32">
        <f t="shared" si="12"/>
        <v>0</v>
      </c>
      <c r="M17" s="32">
        <f t="shared" si="13"/>
        <v>0</v>
      </c>
      <c r="N17" s="32">
        <f t="shared" si="14"/>
        <v>0</v>
      </c>
    </row>
    <row r="18">
      <c r="A18" s="17" t="s">
        <v>18</v>
      </c>
      <c r="B18" s="33" t="str">
        <f>'Main Bar'!B15</f>
        <v/>
      </c>
      <c r="C18" s="34"/>
      <c r="D18" s="33" t="str">
        <f>'Liquor Room'!B15</f>
        <v/>
      </c>
      <c r="E18" s="33">
        <f t="shared" si="8"/>
        <v>0</v>
      </c>
      <c r="F18" s="35"/>
      <c r="G18" s="36">
        <f t="shared" si="9"/>
        <v>0</v>
      </c>
      <c r="H18" s="37"/>
      <c r="I18" s="37"/>
      <c r="J18" s="38">
        <f t="shared" si="10"/>
        <v>0</v>
      </c>
      <c r="K18" s="39">
        <f t="shared" si="11"/>
        <v>0</v>
      </c>
      <c r="L18" s="39">
        <f t="shared" si="12"/>
        <v>0</v>
      </c>
      <c r="M18" s="39">
        <f t="shared" si="13"/>
        <v>0</v>
      </c>
      <c r="N18" s="39">
        <f t="shared" si="14"/>
        <v>0</v>
      </c>
    </row>
    <row r="19">
      <c r="A19" s="17" t="s">
        <v>19</v>
      </c>
      <c r="B19" s="33" t="str">
        <f>'Main Bar'!B16</f>
        <v/>
      </c>
      <c r="C19" s="34"/>
      <c r="D19" s="33" t="str">
        <f>'Liquor Room'!B16</f>
        <v/>
      </c>
      <c r="E19" s="33">
        <f t="shared" si="8"/>
        <v>0</v>
      </c>
      <c r="F19" s="35"/>
      <c r="G19" s="36">
        <f t="shared" si="9"/>
        <v>0</v>
      </c>
      <c r="H19" s="37"/>
      <c r="I19" s="37"/>
      <c r="J19" s="38">
        <f t="shared" si="10"/>
        <v>0</v>
      </c>
      <c r="K19" s="39">
        <f t="shared" si="11"/>
        <v>0</v>
      </c>
      <c r="L19" s="39">
        <f t="shared" si="12"/>
        <v>0</v>
      </c>
      <c r="M19" s="39">
        <f t="shared" si="13"/>
        <v>0</v>
      </c>
      <c r="N19" s="39">
        <f t="shared" si="14"/>
        <v>0</v>
      </c>
    </row>
    <row r="20">
      <c r="A20" s="25" t="s">
        <v>20</v>
      </c>
      <c r="B20" s="26" t="str">
        <f>'Main Bar'!B17</f>
        <v/>
      </c>
      <c r="C20" s="27"/>
      <c r="D20" s="26" t="str">
        <f>'Liquor Room'!B17</f>
        <v/>
      </c>
      <c r="E20" s="26">
        <f t="shared" si="8"/>
        <v>0</v>
      </c>
      <c r="F20" s="28"/>
      <c r="G20" s="29">
        <f t="shared" si="9"/>
        <v>0</v>
      </c>
      <c r="H20" s="30"/>
      <c r="I20" s="30"/>
      <c r="J20" s="31">
        <f t="shared" si="10"/>
        <v>0</v>
      </c>
      <c r="K20" s="32">
        <f t="shared" si="11"/>
        <v>0</v>
      </c>
      <c r="L20" s="32">
        <f t="shared" si="12"/>
        <v>0</v>
      </c>
      <c r="M20" s="32">
        <f t="shared" si="13"/>
        <v>0</v>
      </c>
      <c r="N20" s="32">
        <f t="shared" si="14"/>
        <v>0</v>
      </c>
    </row>
    <row r="21">
      <c r="A21" s="34"/>
      <c r="B21" s="33"/>
      <c r="C21" s="34"/>
      <c r="D21" s="33"/>
      <c r="E21" s="33"/>
      <c r="F21" s="35"/>
      <c r="G21" s="36"/>
      <c r="H21" s="37"/>
      <c r="I21" s="37"/>
      <c r="J21" s="38"/>
      <c r="K21" s="39"/>
      <c r="L21" s="34"/>
      <c r="M21" s="34"/>
      <c r="N21" s="34"/>
    </row>
    <row r="22">
      <c r="A22" s="41" t="s">
        <v>21</v>
      </c>
      <c r="B22" s="33"/>
      <c r="C22" s="34"/>
      <c r="D22" s="33"/>
      <c r="E22" s="33"/>
      <c r="F22" s="35"/>
      <c r="G22" s="36"/>
      <c r="H22" s="37"/>
      <c r="I22" s="37"/>
      <c r="J22" s="38"/>
      <c r="K22" s="39"/>
      <c r="L22" s="34"/>
      <c r="M22" s="34"/>
      <c r="N22" s="34"/>
    </row>
    <row r="23">
      <c r="A23" s="17"/>
      <c r="B23" s="33"/>
      <c r="C23" s="34"/>
      <c r="D23" s="33"/>
      <c r="E23" s="33"/>
      <c r="F23" s="35"/>
      <c r="G23" s="36"/>
      <c r="H23" s="37"/>
      <c r="I23" s="37"/>
      <c r="J23" s="38"/>
      <c r="K23" s="39"/>
      <c r="L23" s="34"/>
      <c r="M23" s="34"/>
      <c r="N23" s="34"/>
    </row>
    <row r="24">
      <c r="A24" s="25" t="s">
        <v>22</v>
      </c>
      <c r="B24" s="42" t="str">
        <f>'Main Bar'!D3</f>
        <v/>
      </c>
      <c r="C24" s="27"/>
      <c r="D24" s="26" t="str">
        <f>'Liquor Room'!D3</f>
        <v/>
      </c>
      <c r="E24" s="26">
        <f t="shared" ref="E24:E30" si="15">sum(B24:D24)</f>
        <v>0</v>
      </c>
      <c r="F24" s="28"/>
      <c r="G24" s="29">
        <f t="shared" ref="G24:G30" si="16">F24-E24</f>
        <v>0</v>
      </c>
      <c r="H24" s="30"/>
      <c r="I24" s="30"/>
      <c r="J24" s="31">
        <f t="shared" ref="J24:J30" si="17">E24*H24</f>
        <v>0</v>
      </c>
      <c r="K24" s="32">
        <f t="shared" ref="K24:K30" si="18">H24/33.8*1.25</f>
        <v>0</v>
      </c>
      <c r="L24" s="32">
        <f t="shared" ref="L24:L30" si="19">K24*4</f>
        <v>0</v>
      </c>
      <c r="M24" s="32">
        <f t="shared" ref="M24:M30" si="20">K24*5</f>
        <v>0</v>
      </c>
      <c r="N24" s="32">
        <f t="shared" ref="N24:N30" si="21">K24*6.33</f>
        <v>0</v>
      </c>
    </row>
    <row r="25">
      <c r="A25" s="25" t="s">
        <v>23</v>
      </c>
      <c r="B25" s="42" t="str">
        <f>'Main Bar'!D4</f>
        <v/>
      </c>
      <c r="C25" s="27"/>
      <c r="D25" s="26" t="str">
        <f>'Liquor Room'!D4</f>
        <v/>
      </c>
      <c r="E25" s="26">
        <f t="shared" si="15"/>
        <v>0</v>
      </c>
      <c r="F25" s="43"/>
      <c r="G25" s="29">
        <f t="shared" si="16"/>
        <v>0</v>
      </c>
      <c r="H25" s="30"/>
      <c r="I25" s="31"/>
      <c r="J25" s="31">
        <f t="shared" si="17"/>
        <v>0</v>
      </c>
      <c r="K25" s="32">
        <f t="shared" si="18"/>
        <v>0</v>
      </c>
      <c r="L25" s="32">
        <f t="shared" si="19"/>
        <v>0</v>
      </c>
      <c r="M25" s="32">
        <f t="shared" si="20"/>
        <v>0</v>
      </c>
      <c r="N25" s="32">
        <f t="shared" si="21"/>
        <v>0</v>
      </c>
    </row>
    <row r="26">
      <c r="A26" s="17" t="s">
        <v>24</v>
      </c>
      <c r="B26" s="44" t="str">
        <f>'Main Bar'!D5</f>
        <v/>
      </c>
      <c r="C26" s="34"/>
      <c r="D26" s="33" t="str">
        <f>'Liquor Room'!D5</f>
        <v/>
      </c>
      <c r="E26" s="33">
        <f t="shared" si="15"/>
        <v>0</v>
      </c>
      <c r="F26" s="35"/>
      <c r="G26" s="36">
        <f t="shared" si="16"/>
        <v>0</v>
      </c>
      <c r="H26" s="37"/>
      <c r="I26" s="37"/>
      <c r="J26" s="38">
        <f t="shared" si="17"/>
        <v>0</v>
      </c>
      <c r="K26" s="39">
        <f t="shared" si="18"/>
        <v>0</v>
      </c>
      <c r="L26" s="39">
        <f t="shared" si="19"/>
        <v>0</v>
      </c>
      <c r="M26" s="39">
        <f t="shared" si="20"/>
        <v>0</v>
      </c>
      <c r="N26" s="39">
        <f t="shared" si="21"/>
        <v>0</v>
      </c>
    </row>
    <row r="27">
      <c r="A27" s="17" t="s">
        <v>25</v>
      </c>
      <c r="B27" s="44" t="str">
        <f>'Main Bar'!D6</f>
        <v/>
      </c>
      <c r="C27" s="34"/>
      <c r="D27" s="33" t="str">
        <f>'Liquor Room'!D6</f>
        <v/>
      </c>
      <c r="E27" s="33">
        <f t="shared" si="15"/>
        <v>0</v>
      </c>
      <c r="F27" s="40"/>
      <c r="G27" s="36">
        <f t="shared" si="16"/>
        <v>0</v>
      </c>
      <c r="H27" s="38"/>
      <c r="I27" s="37"/>
      <c r="J27" s="38">
        <f t="shared" si="17"/>
        <v>0</v>
      </c>
      <c r="K27" s="39">
        <f t="shared" si="18"/>
        <v>0</v>
      </c>
      <c r="L27" s="39">
        <f t="shared" si="19"/>
        <v>0</v>
      </c>
      <c r="M27" s="39">
        <f t="shared" si="20"/>
        <v>0</v>
      </c>
      <c r="N27" s="39">
        <f t="shared" si="21"/>
        <v>0</v>
      </c>
    </row>
    <row r="28">
      <c r="A28" s="25" t="s">
        <v>26</v>
      </c>
      <c r="B28" s="42" t="str">
        <f>'Main Bar'!D7</f>
        <v/>
      </c>
      <c r="C28" s="27"/>
      <c r="D28" s="26" t="str">
        <f>'Liquor Room'!D7</f>
        <v/>
      </c>
      <c r="E28" s="26">
        <f t="shared" si="15"/>
        <v>0</v>
      </c>
      <c r="F28" s="43"/>
      <c r="G28" s="29">
        <f t="shared" si="16"/>
        <v>0</v>
      </c>
      <c r="H28" s="31"/>
      <c r="I28" s="30"/>
      <c r="J28" s="31">
        <f t="shared" si="17"/>
        <v>0</v>
      </c>
      <c r="K28" s="32">
        <f t="shared" si="18"/>
        <v>0</v>
      </c>
      <c r="L28" s="32">
        <f t="shared" si="19"/>
        <v>0</v>
      </c>
      <c r="M28" s="32">
        <f t="shared" si="20"/>
        <v>0</v>
      </c>
      <c r="N28" s="32">
        <f t="shared" si="21"/>
        <v>0</v>
      </c>
    </row>
    <row r="29">
      <c r="A29" s="25" t="s">
        <v>27</v>
      </c>
      <c r="B29" s="42" t="str">
        <f>'Main Bar'!D8</f>
        <v/>
      </c>
      <c r="C29" s="27"/>
      <c r="D29" s="26" t="str">
        <f>'Liquor Room'!D8</f>
        <v/>
      </c>
      <c r="E29" s="26">
        <f t="shared" si="15"/>
        <v>0</v>
      </c>
      <c r="F29" s="28"/>
      <c r="G29" s="29">
        <f t="shared" si="16"/>
        <v>0</v>
      </c>
      <c r="H29" s="31"/>
      <c r="I29" s="30"/>
      <c r="J29" s="31">
        <f t="shared" si="17"/>
        <v>0</v>
      </c>
      <c r="K29" s="32">
        <f t="shared" si="18"/>
        <v>0</v>
      </c>
      <c r="L29" s="32">
        <f t="shared" si="19"/>
        <v>0</v>
      </c>
      <c r="M29" s="32">
        <f t="shared" si="20"/>
        <v>0</v>
      </c>
      <c r="N29" s="32">
        <f t="shared" si="21"/>
        <v>0</v>
      </c>
    </row>
    <row r="30">
      <c r="A30" s="17" t="s">
        <v>28</v>
      </c>
      <c r="B30" s="44" t="str">
        <f>'Main Bar'!D9</f>
        <v/>
      </c>
      <c r="C30" s="34"/>
      <c r="D30" s="33" t="str">
        <f>'Liquor Room'!D9</f>
        <v/>
      </c>
      <c r="E30" s="33">
        <f t="shared" si="15"/>
        <v>0</v>
      </c>
      <c r="F30" s="35"/>
      <c r="G30" s="36">
        <f t="shared" si="16"/>
        <v>0</v>
      </c>
      <c r="H30" s="38"/>
      <c r="I30" s="37"/>
      <c r="J30" s="38">
        <f t="shared" si="17"/>
        <v>0</v>
      </c>
      <c r="K30" s="39">
        <f t="shared" si="18"/>
        <v>0</v>
      </c>
      <c r="L30" s="39">
        <f t="shared" si="19"/>
        <v>0</v>
      </c>
      <c r="M30" s="39">
        <f t="shared" si="20"/>
        <v>0</v>
      </c>
      <c r="N30" s="39">
        <f t="shared" si="21"/>
        <v>0</v>
      </c>
    </row>
    <row r="31">
      <c r="A31" s="34"/>
      <c r="B31" s="33"/>
      <c r="C31" s="34"/>
      <c r="D31" s="33"/>
      <c r="E31" s="33"/>
      <c r="F31" s="35"/>
      <c r="G31" s="36"/>
      <c r="H31" s="38"/>
      <c r="I31" s="37"/>
      <c r="J31" s="38"/>
      <c r="K31" s="39"/>
      <c r="L31" s="34"/>
      <c r="M31" s="34"/>
      <c r="N31" s="34"/>
    </row>
    <row r="32">
      <c r="A32" s="41" t="s">
        <v>29</v>
      </c>
      <c r="B32" s="33"/>
      <c r="C32" s="34"/>
      <c r="D32" s="33"/>
      <c r="E32" s="33"/>
      <c r="F32" s="35"/>
      <c r="G32" s="36"/>
      <c r="H32" s="37"/>
      <c r="I32" s="37"/>
      <c r="J32" s="38"/>
      <c r="K32" s="39"/>
      <c r="L32" s="34"/>
      <c r="M32" s="34"/>
      <c r="N32" s="34"/>
    </row>
    <row r="33">
      <c r="A33" s="45"/>
      <c r="B33" s="33"/>
      <c r="C33" s="34"/>
      <c r="D33" s="33"/>
      <c r="E33" s="33"/>
      <c r="F33" s="35"/>
      <c r="G33" s="36"/>
      <c r="H33" s="38"/>
      <c r="I33" s="37"/>
      <c r="J33" s="38"/>
      <c r="K33" s="39"/>
      <c r="L33" s="34"/>
      <c r="M33" s="34"/>
      <c r="N33" s="34"/>
    </row>
    <row r="34">
      <c r="A34" s="25" t="s">
        <v>30</v>
      </c>
      <c r="B34" s="27" t="str">
        <f>'Main Bar'!D13</f>
        <v/>
      </c>
      <c r="C34" s="27"/>
      <c r="D34" s="27" t="str">
        <f>'Liquor Room'!D13</f>
        <v/>
      </c>
      <c r="E34" s="26">
        <f t="shared" ref="E34:E38" si="22">sum(B34:D34)</f>
        <v>0</v>
      </c>
      <c r="F34" s="28"/>
      <c r="G34" s="29">
        <f t="shared" ref="G34:G38" si="23">F34-E34</f>
        <v>0</v>
      </c>
      <c r="H34" s="30"/>
      <c r="I34" s="30"/>
      <c r="J34" s="31">
        <f t="shared" ref="J34:J38" si="24">E34*H34</f>
        <v>0</v>
      </c>
      <c r="K34" s="32">
        <f t="shared" ref="K34:K38" si="25">H34/33.8*1.25</f>
        <v>0</v>
      </c>
      <c r="L34" s="32">
        <f t="shared" ref="L34:L38" si="26">K34*4</f>
        <v>0</v>
      </c>
      <c r="M34" s="32">
        <f t="shared" ref="M34:M38" si="27">K34*5</f>
        <v>0</v>
      </c>
      <c r="N34" s="32">
        <f t="shared" ref="N34:N38" si="28">K34*6.33</f>
        <v>0</v>
      </c>
    </row>
    <row r="35">
      <c r="A35" s="25" t="s">
        <v>31</v>
      </c>
      <c r="B35" s="27" t="str">
        <f>'Main Bar'!D14</f>
        <v/>
      </c>
      <c r="C35" s="27"/>
      <c r="D35" s="27" t="str">
        <f>'Liquor Room'!D14</f>
        <v/>
      </c>
      <c r="E35" s="26">
        <f t="shared" si="22"/>
        <v>0</v>
      </c>
      <c r="F35" s="46"/>
      <c r="G35" s="29">
        <f t="shared" si="23"/>
        <v>0</v>
      </c>
      <c r="H35" s="31"/>
      <c r="I35" s="31"/>
      <c r="J35" s="31">
        <f t="shared" si="24"/>
        <v>0</v>
      </c>
      <c r="K35" s="32">
        <f t="shared" si="25"/>
        <v>0</v>
      </c>
      <c r="L35" s="32">
        <f t="shared" si="26"/>
        <v>0</v>
      </c>
      <c r="M35" s="32">
        <f t="shared" si="27"/>
        <v>0</v>
      </c>
      <c r="N35" s="32">
        <f t="shared" si="28"/>
        <v>0</v>
      </c>
    </row>
    <row r="36">
      <c r="A36" s="17" t="s">
        <v>32</v>
      </c>
      <c r="B36" s="34" t="str">
        <f>'Main Bar'!D15</f>
        <v/>
      </c>
      <c r="C36" s="34"/>
      <c r="D36" s="34" t="str">
        <f>'Liquor Room'!D15</f>
        <v/>
      </c>
      <c r="E36" s="33">
        <f t="shared" si="22"/>
        <v>0</v>
      </c>
      <c r="F36" s="47"/>
      <c r="G36" s="36">
        <f t="shared" si="23"/>
        <v>0</v>
      </c>
      <c r="H36" s="38"/>
      <c r="I36" s="38"/>
      <c r="J36" s="38">
        <f t="shared" si="24"/>
        <v>0</v>
      </c>
      <c r="K36" s="39">
        <f t="shared" si="25"/>
        <v>0</v>
      </c>
      <c r="L36" s="39">
        <f t="shared" si="26"/>
        <v>0</v>
      </c>
      <c r="M36" s="39">
        <f t="shared" si="27"/>
        <v>0</v>
      </c>
      <c r="N36" s="39">
        <f t="shared" si="28"/>
        <v>0</v>
      </c>
    </row>
    <row r="37">
      <c r="A37" s="17" t="s">
        <v>33</v>
      </c>
      <c r="B37" s="34" t="str">
        <f>'Main Bar'!D16</f>
        <v/>
      </c>
      <c r="C37" s="34"/>
      <c r="D37" s="34" t="str">
        <f>'Liquor Room'!D16</f>
        <v/>
      </c>
      <c r="E37" s="33">
        <f t="shared" si="22"/>
        <v>0</v>
      </c>
      <c r="F37" s="35"/>
      <c r="G37" s="36">
        <f t="shared" si="23"/>
        <v>0</v>
      </c>
      <c r="H37" s="37"/>
      <c r="I37" s="37"/>
      <c r="J37" s="38">
        <f t="shared" si="24"/>
        <v>0</v>
      </c>
      <c r="K37" s="39">
        <f t="shared" si="25"/>
        <v>0</v>
      </c>
      <c r="L37" s="39">
        <f t="shared" si="26"/>
        <v>0</v>
      </c>
      <c r="M37" s="39">
        <f t="shared" si="27"/>
        <v>0</v>
      </c>
      <c r="N37" s="39">
        <f t="shared" si="28"/>
        <v>0</v>
      </c>
    </row>
    <row r="38">
      <c r="A38" s="25" t="s">
        <v>34</v>
      </c>
      <c r="B38" s="27" t="str">
        <f>'Main Bar'!D17</f>
        <v/>
      </c>
      <c r="C38" s="27"/>
      <c r="D38" s="27" t="str">
        <f>'Liquor Room'!D17</f>
        <v/>
      </c>
      <c r="E38" s="26">
        <f t="shared" si="22"/>
        <v>0</v>
      </c>
      <c r="F38" s="43"/>
      <c r="G38" s="29">
        <f t="shared" si="23"/>
        <v>0</v>
      </c>
      <c r="H38" s="30"/>
      <c r="I38" s="30"/>
      <c r="J38" s="31">
        <f t="shared" si="24"/>
        <v>0</v>
      </c>
      <c r="K38" s="32">
        <f t="shared" si="25"/>
        <v>0</v>
      </c>
      <c r="L38" s="32">
        <f t="shared" si="26"/>
        <v>0</v>
      </c>
      <c r="M38" s="32">
        <f t="shared" si="27"/>
        <v>0</v>
      </c>
      <c r="N38" s="32">
        <f t="shared" si="28"/>
        <v>0</v>
      </c>
    </row>
    <row r="39">
      <c r="A39" s="34"/>
      <c r="B39" s="33"/>
      <c r="C39" s="34"/>
      <c r="D39" s="33"/>
      <c r="E39" s="33"/>
      <c r="F39" s="35"/>
      <c r="G39" s="36"/>
      <c r="H39" s="37"/>
      <c r="I39" s="37"/>
      <c r="J39" s="38"/>
      <c r="K39" s="39"/>
      <c r="L39" s="34"/>
      <c r="M39" s="34"/>
      <c r="N39" s="34"/>
    </row>
    <row r="40">
      <c r="A40" s="41" t="s">
        <v>35</v>
      </c>
      <c r="B40" s="33"/>
      <c r="C40" s="34"/>
      <c r="D40" s="33"/>
      <c r="E40" s="33"/>
      <c r="F40" s="35"/>
      <c r="G40" s="36"/>
      <c r="H40" s="37"/>
      <c r="I40" s="38"/>
      <c r="J40" s="38"/>
      <c r="K40" s="39"/>
      <c r="L40" s="34"/>
      <c r="M40" s="34"/>
      <c r="N40" s="34"/>
    </row>
    <row r="41">
      <c r="A41" s="34"/>
      <c r="B41" s="33"/>
      <c r="C41" s="34"/>
      <c r="D41" s="33"/>
      <c r="E41" s="33"/>
      <c r="F41" s="40"/>
      <c r="G41" s="36"/>
      <c r="H41" s="37"/>
      <c r="I41" s="38"/>
      <c r="J41" s="38"/>
      <c r="K41" s="39"/>
      <c r="L41" s="34"/>
      <c r="M41" s="34"/>
      <c r="N41" s="34"/>
    </row>
    <row r="42">
      <c r="A42" s="25" t="s">
        <v>36</v>
      </c>
      <c r="B42" s="26" t="str">
        <f>'Main Bar'!F3</f>
        <v/>
      </c>
      <c r="C42" s="27"/>
      <c r="D42" s="26" t="str">
        <f>'Liquor Room'!F3</f>
        <v/>
      </c>
      <c r="E42" s="26">
        <f t="shared" ref="E42:E46" si="29">sum(B42:D42)</f>
        <v>0</v>
      </c>
      <c r="F42" s="28"/>
      <c r="G42" s="29">
        <f t="shared" ref="G42:G46" si="30">F42-E42</f>
        <v>0</v>
      </c>
      <c r="H42" s="30"/>
      <c r="I42" s="31"/>
      <c r="J42" s="31">
        <f t="shared" ref="J42:J46" si="31">E42*H42</f>
        <v>0</v>
      </c>
      <c r="K42" s="32">
        <f t="shared" ref="K42:K46" si="32">H42/33.8*1.25</f>
        <v>0</v>
      </c>
      <c r="L42" s="32">
        <f t="shared" ref="L42:L46" si="33">K42*4</f>
        <v>0</v>
      </c>
      <c r="M42" s="32">
        <f t="shared" ref="M42:M46" si="34">K42*5</f>
        <v>0</v>
      </c>
      <c r="N42" s="32">
        <f t="shared" ref="N42:N46" si="35">K42*6.33</f>
        <v>0</v>
      </c>
    </row>
    <row r="43">
      <c r="A43" s="25" t="s">
        <v>37</v>
      </c>
      <c r="B43" s="26" t="str">
        <f>'Main Bar'!F4</f>
        <v/>
      </c>
      <c r="C43" s="27"/>
      <c r="D43" s="26" t="str">
        <f>'Liquor Room'!F4</f>
        <v/>
      </c>
      <c r="E43" s="26">
        <f t="shared" si="29"/>
        <v>0</v>
      </c>
      <c r="F43" s="28"/>
      <c r="G43" s="29">
        <f t="shared" si="30"/>
        <v>0</v>
      </c>
      <c r="H43" s="30"/>
      <c r="I43" s="31"/>
      <c r="J43" s="31">
        <f t="shared" si="31"/>
        <v>0</v>
      </c>
      <c r="K43" s="32">
        <f t="shared" si="32"/>
        <v>0</v>
      </c>
      <c r="L43" s="32">
        <f t="shared" si="33"/>
        <v>0</v>
      </c>
      <c r="M43" s="32">
        <f t="shared" si="34"/>
        <v>0</v>
      </c>
      <c r="N43" s="32">
        <f t="shared" si="35"/>
        <v>0</v>
      </c>
    </row>
    <row r="44">
      <c r="A44" s="17" t="s">
        <v>38</v>
      </c>
      <c r="B44" s="33" t="str">
        <f>'Main Bar'!F5</f>
        <v/>
      </c>
      <c r="C44" s="34"/>
      <c r="D44" s="33" t="str">
        <f>'Liquor Room'!F5</f>
        <v/>
      </c>
      <c r="E44" s="33">
        <f t="shared" si="29"/>
        <v>0</v>
      </c>
      <c r="F44" s="40"/>
      <c r="G44" s="36">
        <f t="shared" si="30"/>
        <v>0</v>
      </c>
      <c r="H44" s="37"/>
      <c r="I44" s="38"/>
      <c r="J44" s="38">
        <f t="shared" si="31"/>
        <v>0</v>
      </c>
      <c r="K44" s="39">
        <f t="shared" si="32"/>
        <v>0</v>
      </c>
      <c r="L44" s="39">
        <f t="shared" si="33"/>
        <v>0</v>
      </c>
      <c r="M44" s="39">
        <f t="shared" si="34"/>
        <v>0</v>
      </c>
      <c r="N44" s="39">
        <f t="shared" si="35"/>
        <v>0</v>
      </c>
    </row>
    <row r="45">
      <c r="A45" s="17" t="s">
        <v>39</v>
      </c>
      <c r="B45" s="33" t="str">
        <f>'Main Bar'!F6</f>
        <v/>
      </c>
      <c r="C45" s="34"/>
      <c r="D45" s="33" t="str">
        <f>'Liquor Room'!F6</f>
        <v/>
      </c>
      <c r="E45" s="33">
        <f t="shared" si="29"/>
        <v>0</v>
      </c>
      <c r="F45" s="40"/>
      <c r="G45" s="36">
        <f t="shared" si="30"/>
        <v>0</v>
      </c>
      <c r="H45" s="37"/>
      <c r="I45" s="38"/>
      <c r="J45" s="38">
        <f t="shared" si="31"/>
        <v>0</v>
      </c>
      <c r="K45" s="39">
        <f t="shared" si="32"/>
        <v>0</v>
      </c>
      <c r="L45" s="39">
        <f t="shared" si="33"/>
        <v>0</v>
      </c>
      <c r="M45" s="39">
        <f t="shared" si="34"/>
        <v>0</v>
      </c>
      <c r="N45" s="39">
        <f t="shared" si="35"/>
        <v>0</v>
      </c>
    </row>
    <row r="46">
      <c r="A46" s="25" t="s">
        <v>40</v>
      </c>
      <c r="B46" s="26" t="str">
        <f>'Main Bar'!F7</f>
        <v/>
      </c>
      <c r="C46" s="27"/>
      <c r="D46" s="26" t="str">
        <f>'Liquor Room'!F7</f>
        <v/>
      </c>
      <c r="E46" s="26">
        <f t="shared" si="29"/>
        <v>0</v>
      </c>
      <c r="F46" s="28"/>
      <c r="G46" s="29">
        <f t="shared" si="30"/>
        <v>0</v>
      </c>
      <c r="H46" s="30"/>
      <c r="I46" s="30"/>
      <c r="J46" s="31">
        <f t="shared" si="31"/>
        <v>0</v>
      </c>
      <c r="K46" s="32">
        <f t="shared" si="32"/>
        <v>0</v>
      </c>
      <c r="L46" s="32">
        <f t="shared" si="33"/>
        <v>0</v>
      </c>
      <c r="M46" s="32">
        <f t="shared" si="34"/>
        <v>0</v>
      </c>
      <c r="N46" s="32">
        <f t="shared" si="35"/>
        <v>0</v>
      </c>
    </row>
    <row r="47">
      <c r="A47" s="34"/>
      <c r="B47" s="33"/>
      <c r="C47" s="34"/>
      <c r="D47" s="33"/>
      <c r="E47" s="33"/>
      <c r="F47" s="40"/>
      <c r="G47" s="36"/>
      <c r="H47" s="37"/>
      <c r="I47" s="38"/>
      <c r="J47" s="38"/>
      <c r="K47" s="39"/>
      <c r="L47" s="34"/>
      <c r="M47" s="34"/>
      <c r="N47" s="34"/>
    </row>
    <row r="48">
      <c r="A48" s="41" t="s">
        <v>41</v>
      </c>
      <c r="B48" s="33"/>
      <c r="C48" s="34"/>
      <c r="D48" s="33"/>
      <c r="E48" s="33"/>
      <c r="F48" s="40"/>
      <c r="G48" s="36"/>
      <c r="H48" s="37"/>
      <c r="I48" s="38"/>
      <c r="J48" s="38"/>
      <c r="K48" s="39"/>
      <c r="L48" s="34"/>
      <c r="M48" s="34"/>
      <c r="N48" s="34"/>
    </row>
    <row r="49">
      <c r="A49" s="34"/>
      <c r="B49" s="33"/>
      <c r="C49" s="34"/>
      <c r="D49" s="33"/>
      <c r="E49" s="33"/>
      <c r="F49" s="40"/>
      <c r="G49" s="36"/>
      <c r="H49" s="37"/>
      <c r="I49" s="38"/>
      <c r="J49" s="38"/>
      <c r="K49" s="39"/>
      <c r="L49" s="34"/>
      <c r="M49" s="34"/>
      <c r="N49" s="34"/>
    </row>
    <row r="50">
      <c r="A50" s="25" t="s">
        <v>42</v>
      </c>
      <c r="B50" s="26" t="str">
        <f>'Main Bar'!F11</f>
        <v/>
      </c>
      <c r="C50" s="27"/>
      <c r="D50" s="26" t="str">
        <f>'Liquor Room'!F11</f>
        <v/>
      </c>
      <c r="E50" s="26">
        <f t="shared" ref="E50:E58" si="36">sum(B50:D50)</f>
        <v>0</v>
      </c>
      <c r="F50" s="28"/>
      <c r="G50" s="29">
        <f t="shared" ref="G50:G58" si="37">F50-E50</f>
        <v>0</v>
      </c>
      <c r="H50" s="30"/>
      <c r="I50" s="31"/>
      <c r="J50" s="31">
        <f t="shared" ref="J50:J58" si="38">E50*H50</f>
        <v>0</v>
      </c>
      <c r="K50" s="32">
        <f t="shared" ref="K50:K58" si="39">H50/33.8*1.25</f>
        <v>0</v>
      </c>
      <c r="L50" s="32">
        <f t="shared" ref="L50:L58" si="40">K50*4</f>
        <v>0</v>
      </c>
      <c r="M50" s="32">
        <f t="shared" ref="M50:M58" si="41">K50*5</f>
        <v>0</v>
      </c>
      <c r="N50" s="32">
        <f t="shared" ref="N50:N58" si="42">K50*6.33</f>
        <v>0</v>
      </c>
    </row>
    <row r="51">
      <c r="A51" s="25" t="s">
        <v>43</v>
      </c>
      <c r="B51" s="26" t="str">
        <f>'Main Bar'!F12</f>
        <v/>
      </c>
      <c r="C51" s="27"/>
      <c r="D51" s="26" t="str">
        <f>'Liquor Room'!F12</f>
        <v/>
      </c>
      <c r="E51" s="26">
        <f t="shared" si="36"/>
        <v>0</v>
      </c>
      <c r="F51" s="28"/>
      <c r="G51" s="29">
        <f t="shared" si="37"/>
        <v>0</v>
      </c>
      <c r="H51" s="30"/>
      <c r="I51" s="31"/>
      <c r="J51" s="31">
        <f t="shared" si="38"/>
        <v>0</v>
      </c>
      <c r="K51" s="32">
        <f t="shared" si="39"/>
        <v>0</v>
      </c>
      <c r="L51" s="32">
        <f t="shared" si="40"/>
        <v>0</v>
      </c>
      <c r="M51" s="32">
        <f t="shared" si="41"/>
        <v>0</v>
      </c>
      <c r="N51" s="32">
        <f t="shared" si="42"/>
        <v>0</v>
      </c>
    </row>
    <row r="52">
      <c r="A52" s="17" t="s">
        <v>44</v>
      </c>
      <c r="B52" s="33" t="str">
        <f>'Main Bar'!F13</f>
        <v/>
      </c>
      <c r="C52" s="34"/>
      <c r="D52" s="33" t="str">
        <f>'Liquor Room'!F13</f>
        <v/>
      </c>
      <c r="E52" s="33">
        <f t="shared" si="36"/>
        <v>0</v>
      </c>
      <c r="F52" s="35"/>
      <c r="G52" s="36">
        <f t="shared" si="37"/>
        <v>0</v>
      </c>
      <c r="H52" s="37"/>
      <c r="I52" s="38"/>
      <c r="J52" s="38">
        <f t="shared" si="38"/>
        <v>0</v>
      </c>
      <c r="K52" s="39">
        <f t="shared" si="39"/>
        <v>0</v>
      </c>
      <c r="L52" s="39">
        <f t="shared" si="40"/>
        <v>0</v>
      </c>
      <c r="M52" s="39">
        <f t="shared" si="41"/>
        <v>0</v>
      </c>
      <c r="N52" s="39">
        <f t="shared" si="42"/>
        <v>0</v>
      </c>
    </row>
    <row r="53">
      <c r="A53" s="17" t="s">
        <v>45</v>
      </c>
      <c r="B53" s="33" t="str">
        <f>'Main Bar'!F14</f>
        <v/>
      </c>
      <c r="C53" s="34"/>
      <c r="D53" s="33" t="str">
        <f>'Liquor Room'!F14</f>
        <v/>
      </c>
      <c r="E53" s="33">
        <f t="shared" si="36"/>
        <v>0</v>
      </c>
      <c r="F53" s="35"/>
      <c r="G53" s="36">
        <f t="shared" si="37"/>
        <v>0</v>
      </c>
      <c r="H53" s="37"/>
      <c r="I53" s="37"/>
      <c r="J53" s="38">
        <f t="shared" si="38"/>
        <v>0</v>
      </c>
      <c r="K53" s="39">
        <f t="shared" si="39"/>
        <v>0</v>
      </c>
      <c r="L53" s="39">
        <f t="shared" si="40"/>
        <v>0</v>
      </c>
      <c r="M53" s="39">
        <f t="shared" si="41"/>
        <v>0</v>
      </c>
      <c r="N53" s="39">
        <f t="shared" si="42"/>
        <v>0</v>
      </c>
    </row>
    <row r="54">
      <c r="A54" s="25" t="s">
        <v>46</v>
      </c>
      <c r="B54" s="26" t="str">
        <f>'Main Bar'!F15</f>
        <v/>
      </c>
      <c r="C54" s="27"/>
      <c r="D54" s="26" t="str">
        <f>'Liquor Room'!F15</f>
        <v/>
      </c>
      <c r="E54" s="26">
        <f t="shared" si="36"/>
        <v>0</v>
      </c>
      <c r="F54" s="28"/>
      <c r="G54" s="29">
        <f t="shared" si="37"/>
        <v>0</v>
      </c>
      <c r="H54" s="30"/>
      <c r="I54" s="31"/>
      <c r="J54" s="31">
        <f t="shared" si="38"/>
        <v>0</v>
      </c>
      <c r="K54" s="32">
        <f t="shared" si="39"/>
        <v>0</v>
      </c>
      <c r="L54" s="32">
        <f t="shared" si="40"/>
        <v>0</v>
      </c>
      <c r="M54" s="32">
        <f t="shared" si="41"/>
        <v>0</v>
      </c>
      <c r="N54" s="32">
        <f t="shared" si="42"/>
        <v>0</v>
      </c>
    </row>
    <row r="55">
      <c r="A55" s="25" t="s">
        <v>47</v>
      </c>
      <c r="B55" s="26" t="str">
        <f>'Main Bar'!F16</f>
        <v/>
      </c>
      <c r="C55" s="27"/>
      <c r="D55" s="26" t="str">
        <f>'Liquor Room'!F16</f>
        <v/>
      </c>
      <c r="E55" s="26">
        <f t="shared" si="36"/>
        <v>0</v>
      </c>
      <c r="F55" s="28"/>
      <c r="G55" s="29">
        <f t="shared" si="37"/>
        <v>0</v>
      </c>
      <c r="H55" s="30"/>
      <c r="I55" s="31"/>
      <c r="J55" s="31">
        <f t="shared" si="38"/>
        <v>0</v>
      </c>
      <c r="K55" s="32">
        <f t="shared" si="39"/>
        <v>0</v>
      </c>
      <c r="L55" s="32">
        <f t="shared" si="40"/>
        <v>0</v>
      </c>
      <c r="M55" s="32">
        <f t="shared" si="41"/>
        <v>0</v>
      </c>
      <c r="N55" s="32">
        <f t="shared" si="42"/>
        <v>0</v>
      </c>
    </row>
    <row r="56">
      <c r="A56" s="17" t="s">
        <v>48</v>
      </c>
      <c r="B56" s="33" t="str">
        <f>'Main Bar'!F17</f>
        <v/>
      </c>
      <c r="C56" s="34"/>
      <c r="D56" s="33" t="str">
        <f>'Liquor Room'!F17</f>
        <v/>
      </c>
      <c r="E56" s="33">
        <f t="shared" si="36"/>
        <v>0</v>
      </c>
      <c r="F56" s="40"/>
      <c r="G56" s="36">
        <f t="shared" si="37"/>
        <v>0</v>
      </c>
      <c r="H56" s="37"/>
      <c r="I56" s="38"/>
      <c r="J56" s="38">
        <f t="shared" si="38"/>
        <v>0</v>
      </c>
      <c r="K56" s="39">
        <f t="shared" si="39"/>
        <v>0</v>
      </c>
      <c r="L56" s="39">
        <f t="shared" si="40"/>
        <v>0</v>
      </c>
      <c r="M56" s="39">
        <f t="shared" si="41"/>
        <v>0</v>
      </c>
      <c r="N56" s="39">
        <f t="shared" si="42"/>
        <v>0</v>
      </c>
    </row>
    <row r="57">
      <c r="A57" s="17" t="s">
        <v>49</v>
      </c>
      <c r="B57" s="33" t="str">
        <f>'Main Bar'!F18</f>
        <v/>
      </c>
      <c r="C57" s="34"/>
      <c r="D57" s="33" t="str">
        <f>'Liquor Room'!F18</f>
        <v/>
      </c>
      <c r="E57" s="33">
        <f t="shared" si="36"/>
        <v>0</v>
      </c>
      <c r="F57" s="40"/>
      <c r="G57" s="36">
        <f t="shared" si="37"/>
        <v>0</v>
      </c>
      <c r="H57" s="37"/>
      <c r="I57" s="38"/>
      <c r="J57" s="38">
        <f t="shared" si="38"/>
        <v>0</v>
      </c>
      <c r="K57" s="39">
        <f t="shared" si="39"/>
        <v>0</v>
      </c>
      <c r="L57" s="39">
        <f t="shared" si="40"/>
        <v>0</v>
      </c>
      <c r="M57" s="39">
        <f t="shared" si="41"/>
        <v>0</v>
      </c>
      <c r="N57" s="39">
        <f t="shared" si="42"/>
        <v>0</v>
      </c>
    </row>
    <row r="58">
      <c r="A58" s="25" t="s">
        <v>50</v>
      </c>
      <c r="B58" s="26" t="str">
        <f>'Main Bar'!F19</f>
        <v/>
      </c>
      <c r="C58" s="27"/>
      <c r="D58" s="26" t="str">
        <f>'Liquor Room'!F19</f>
        <v/>
      </c>
      <c r="E58" s="26">
        <f t="shared" si="36"/>
        <v>0</v>
      </c>
      <c r="F58" s="43"/>
      <c r="G58" s="29">
        <f t="shared" si="37"/>
        <v>0</v>
      </c>
      <c r="H58" s="30"/>
      <c r="I58" s="31"/>
      <c r="J58" s="31">
        <f t="shared" si="38"/>
        <v>0</v>
      </c>
      <c r="K58" s="32">
        <f t="shared" si="39"/>
        <v>0</v>
      </c>
      <c r="L58" s="32">
        <f t="shared" si="40"/>
        <v>0</v>
      </c>
      <c r="M58" s="32">
        <f t="shared" si="41"/>
        <v>0</v>
      </c>
      <c r="N58" s="32">
        <f t="shared" si="42"/>
        <v>0</v>
      </c>
    </row>
    <row r="59">
      <c r="B59" s="11"/>
      <c r="D59" s="11"/>
      <c r="E59" s="33"/>
      <c r="F59" s="40"/>
      <c r="G59" s="36"/>
      <c r="H59" s="37"/>
      <c r="I59" s="38"/>
      <c r="J59" s="38"/>
      <c r="K59" s="39"/>
      <c r="L59" s="34"/>
      <c r="M59" s="34"/>
    </row>
    <row r="60">
      <c r="A60" s="15" t="s">
        <v>51</v>
      </c>
      <c r="B60" s="11"/>
      <c r="D60" s="11"/>
      <c r="E60" s="33"/>
      <c r="F60" s="40"/>
      <c r="G60" s="36"/>
      <c r="H60" s="37"/>
      <c r="I60" s="38"/>
      <c r="J60" s="38"/>
      <c r="K60" s="39"/>
      <c r="L60" s="34"/>
      <c r="M60" s="34"/>
    </row>
    <row r="61">
      <c r="A61" s="16"/>
      <c r="B61" s="11"/>
      <c r="D61" s="11"/>
      <c r="E61" s="33"/>
      <c r="F61" s="35"/>
      <c r="G61" s="36"/>
      <c r="H61" s="37"/>
      <c r="I61" s="38"/>
      <c r="J61" s="38"/>
      <c r="K61" s="39"/>
      <c r="L61" s="34"/>
      <c r="M61" s="34"/>
    </row>
    <row r="62">
      <c r="A62" s="25" t="s">
        <v>52</v>
      </c>
      <c r="B62" s="26" t="str">
        <f>'Main Bar'!H3</f>
        <v/>
      </c>
      <c r="C62" s="27"/>
      <c r="D62" s="26" t="str">
        <f>'Liquor Room'!H3</f>
        <v/>
      </c>
      <c r="E62" s="26">
        <f t="shared" ref="E62:E69" si="43">sum(B62:D62)</f>
        <v>0</v>
      </c>
      <c r="F62" s="43"/>
      <c r="G62" s="29">
        <f t="shared" ref="G62:G69" si="44">F62-E62</f>
        <v>0</v>
      </c>
      <c r="H62" s="30"/>
      <c r="I62" s="31"/>
      <c r="J62" s="31">
        <f t="shared" ref="J62:J69" si="45">E62*H62</f>
        <v>0</v>
      </c>
      <c r="K62" s="32">
        <f t="shared" ref="K62:K69" si="46">H62/4</f>
        <v>0</v>
      </c>
      <c r="L62" s="32">
        <f t="shared" ref="L62:L69" si="47">K62*4</f>
        <v>0</v>
      </c>
      <c r="M62" s="32">
        <f t="shared" ref="M62:M69" si="48">K62*5</f>
        <v>0</v>
      </c>
      <c r="N62" s="32">
        <f t="shared" ref="N62:N69" si="49">K62*6.33</f>
        <v>0</v>
      </c>
    </row>
    <row r="63">
      <c r="A63" s="25" t="s">
        <v>53</v>
      </c>
      <c r="B63" s="26" t="str">
        <f>'Main Bar'!H4</f>
        <v/>
      </c>
      <c r="C63" s="26"/>
      <c r="D63" s="26" t="str">
        <f>'Liquor Room'!H4</f>
        <v/>
      </c>
      <c r="E63" s="26">
        <f t="shared" si="43"/>
        <v>0</v>
      </c>
      <c r="F63" s="28"/>
      <c r="G63" s="29">
        <f t="shared" si="44"/>
        <v>0</v>
      </c>
      <c r="H63" s="30"/>
      <c r="I63" s="30"/>
      <c r="J63" s="31">
        <f t="shared" si="45"/>
        <v>0</v>
      </c>
      <c r="K63" s="32">
        <f t="shared" si="46"/>
        <v>0</v>
      </c>
      <c r="L63" s="32">
        <f t="shared" si="47"/>
        <v>0</v>
      </c>
      <c r="M63" s="32">
        <f t="shared" si="48"/>
        <v>0</v>
      </c>
      <c r="N63" s="32">
        <f t="shared" si="49"/>
        <v>0</v>
      </c>
    </row>
    <row r="64">
      <c r="A64" s="17" t="s">
        <v>54</v>
      </c>
      <c r="B64" s="33" t="str">
        <f>'Main Bar'!H5</f>
        <v/>
      </c>
      <c r="C64" s="34" t="str">
        <f>'Walk-in Cooler'!D3</f>
        <v/>
      </c>
      <c r="D64" s="33" t="str">
        <f>'Liquor Room'!H5</f>
        <v/>
      </c>
      <c r="E64" s="33">
        <f t="shared" si="43"/>
        <v>0</v>
      </c>
      <c r="F64" s="35"/>
      <c r="G64" s="36">
        <f t="shared" si="44"/>
        <v>0</v>
      </c>
      <c r="H64" s="37"/>
      <c r="I64" s="38"/>
      <c r="J64" s="38">
        <f t="shared" si="45"/>
        <v>0</v>
      </c>
      <c r="K64" s="39">
        <f t="shared" si="46"/>
        <v>0</v>
      </c>
      <c r="L64" s="39">
        <f t="shared" si="47"/>
        <v>0</v>
      </c>
      <c r="M64" s="39">
        <f t="shared" si="48"/>
        <v>0</v>
      </c>
      <c r="N64" s="39">
        <f t="shared" si="49"/>
        <v>0</v>
      </c>
    </row>
    <row r="65">
      <c r="A65" s="17" t="s">
        <v>55</v>
      </c>
      <c r="B65" s="33" t="str">
        <f>'Main Bar'!H6</f>
        <v/>
      </c>
      <c r="C65" s="34" t="str">
        <f>'Walk-in Cooler'!D4</f>
        <v/>
      </c>
      <c r="D65" s="33" t="str">
        <f>'Liquor Room'!H6</f>
        <v/>
      </c>
      <c r="E65" s="33">
        <f t="shared" si="43"/>
        <v>0</v>
      </c>
      <c r="F65" s="40"/>
      <c r="G65" s="36">
        <f t="shared" si="44"/>
        <v>0</v>
      </c>
      <c r="H65" s="38"/>
      <c r="I65" s="38"/>
      <c r="J65" s="38">
        <f t="shared" si="45"/>
        <v>0</v>
      </c>
      <c r="K65" s="39">
        <f t="shared" si="46"/>
        <v>0</v>
      </c>
      <c r="L65" s="39">
        <f t="shared" si="47"/>
        <v>0</v>
      </c>
      <c r="M65" s="39">
        <f t="shared" si="48"/>
        <v>0</v>
      </c>
      <c r="N65" s="39">
        <f t="shared" si="49"/>
        <v>0</v>
      </c>
    </row>
    <row r="66">
      <c r="A66" s="25" t="s">
        <v>56</v>
      </c>
      <c r="B66" s="26" t="str">
        <f>'Main Bar'!H7</f>
        <v/>
      </c>
      <c r="C66" s="27" t="str">
        <f>'Walk-in Cooler'!D5</f>
        <v/>
      </c>
      <c r="D66" s="26" t="str">
        <f>'Liquor Room'!H7</f>
        <v/>
      </c>
      <c r="E66" s="26">
        <f t="shared" si="43"/>
        <v>0</v>
      </c>
      <c r="F66" s="28"/>
      <c r="G66" s="29">
        <f t="shared" si="44"/>
        <v>0</v>
      </c>
      <c r="H66" s="30"/>
      <c r="I66" s="31"/>
      <c r="J66" s="31">
        <f t="shared" si="45"/>
        <v>0</v>
      </c>
      <c r="K66" s="32">
        <f t="shared" si="46"/>
        <v>0</v>
      </c>
      <c r="L66" s="32">
        <f t="shared" si="47"/>
        <v>0</v>
      </c>
      <c r="M66" s="32">
        <f t="shared" si="48"/>
        <v>0</v>
      </c>
      <c r="N66" s="32">
        <f t="shared" si="49"/>
        <v>0</v>
      </c>
    </row>
    <row r="67">
      <c r="A67" s="25" t="s">
        <v>57</v>
      </c>
      <c r="B67" s="26" t="str">
        <f>'Main Bar'!H8</f>
        <v/>
      </c>
      <c r="C67" s="27" t="str">
        <f>'Walk-in Cooler'!D6</f>
        <v/>
      </c>
      <c r="D67" s="26" t="str">
        <f>'Liquor Room'!H8</f>
        <v/>
      </c>
      <c r="E67" s="26">
        <f t="shared" si="43"/>
        <v>0</v>
      </c>
      <c r="F67" s="46"/>
      <c r="G67" s="29">
        <f t="shared" si="44"/>
        <v>0</v>
      </c>
      <c r="H67" s="30"/>
      <c r="I67" s="31"/>
      <c r="J67" s="31">
        <f t="shared" si="45"/>
        <v>0</v>
      </c>
      <c r="K67" s="32">
        <f t="shared" si="46"/>
        <v>0</v>
      </c>
      <c r="L67" s="32">
        <f t="shared" si="47"/>
        <v>0</v>
      </c>
      <c r="M67" s="32">
        <f t="shared" si="48"/>
        <v>0</v>
      </c>
      <c r="N67" s="32">
        <f t="shared" si="49"/>
        <v>0</v>
      </c>
    </row>
    <row r="68">
      <c r="A68" s="17" t="s">
        <v>58</v>
      </c>
      <c r="B68" s="33" t="str">
        <f>'Main Bar'!H9</f>
        <v/>
      </c>
      <c r="C68" s="34" t="str">
        <f>'Walk-in Cooler'!D7</f>
        <v/>
      </c>
      <c r="D68" s="33" t="str">
        <f>'Liquor Room'!H9</f>
        <v/>
      </c>
      <c r="E68" s="33">
        <f t="shared" si="43"/>
        <v>0</v>
      </c>
      <c r="F68" s="47"/>
      <c r="G68" s="36">
        <f t="shared" si="44"/>
        <v>0</v>
      </c>
      <c r="H68" s="38"/>
      <c r="I68" s="38"/>
      <c r="J68" s="38">
        <f t="shared" si="45"/>
        <v>0</v>
      </c>
      <c r="K68" s="39">
        <f t="shared" si="46"/>
        <v>0</v>
      </c>
      <c r="L68" s="39">
        <f t="shared" si="47"/>
        <v>0</v>
      </c>
      <c r="M68" s="39">
        <f t="shared" si="48"/>
        <v>0</v>
      </c>
      <c r="N68" s="39">
        <f t="shared" si="49"/>
        <v>0</v>
      </c>
    </row>
    <row r="69">
      <c r="A69" s="17" t="s">
        <v>59</v>
      </c>
      <c r="B69" s="33" t="str">
        <f>'Main Bar'!H10</f>
        <v/>
      </c>
      <c r="C69" s="34" t="str">
        <f>'Walk-in Cooler'!D8</f>
        <v/>
      </c>
      <c r="D69" s="33" t="str">
        <f>'Liquor Room'!H10</f>
        <v/>
      </c>
      <c r="E69" s="33">
        <f t="shared" si="43"/>
        <v>0</v>
      </c>
      <c r="F69" s="35"/>
      <c r="G69" s="36">
        <f t="shared" si="44"/>
        <v>0</v>
      </c>
      <c r="H69" s="37"/>
      <c r="I69" s="38"/>
      <c r="J69" s="38">
        <f t="shared" si="45"/>
        <v>0</v>
      </c>
      <c r="K69" s="39">
        <f t="shared" si="46"/>
        <v>0</v>
      </c>
      <c r="L69" s="39">
        <f t="shared" si="47"/>
        <v>0</v>
      </c>
      <c r="M69" s="39">
        <f t="shared" si="48"/>
        <v>0</v>
      </c>
      <c r="N69" s="39">
        <f t="shared" si="49"/>
        <v>0</v>
      </c>
    </row>
    <row r="70">
      <c r="A70" s="16"/>
      <c r="B70" s="11"/>
      <c r="D70" s="11"/>
      <c r="E70" s="33"/>
      <c r="F70" s="35"/>
      <c r="G70" s="36"/>
      <c r="H70" s="37"/>
      <c r="I70" s="37"/>
      <c r="J70" s="38"/>
      <c r="K70" s="39"/>
      <c r="L70" s="34"/>
    </row>
    <row r="71">
      <c r="A71" s="15" t="s">
        <v>60</v>
      </c>
      <c r="B71" s="11"/>
      <c r="D71" s="11"/>
      <c r="E71" s="33"/>
      <c r="F71" s="40"/>
      <c r="G71" s="36"/>
      <c r="H71" s="37"/>
      <c r="I71" s="38"/>
      <c r="J71" s="38"/>
      <c r="K71" s="39"/>
      <c r="L71" s="34"/>
    </row>
    <row r="72">
      <c r="A72" s="16"/>
      <c r="B72" s="11"/>
      <c r="D72" s="11"/>
      <c r="E72" s="33"/>
      <c r="F72" s="35"/>
      <c r="G72" s="36"/>
      <c r="H72" s="37"/>
      <c r="I72" s="38"/>
      <c r="J72" s="38"/>
      <c r="K72" s="39"/>
      <c r="L72" s="34"/>
    </row>
    <row r="73">
      <c r="A73" s="25" t="s">
        <v>61</v>
      </c>
      <c r="B73" s="26" t="str">
        <f>'Main Bar'!H14</f>
        <v/>
      </c>
      <c r="C73" s="27" t="str">
        <f>'Walk-in Cooler'!B3</f>
        <v/>
      </c>
      <c r="D73" s="26" t="str">
        <f>'Liquor Room'!H14</f>
        <v/>
      </c>
      <c r="E73" s="26">
        <f t="shared" ref="E73:E81" si="50">sum(B73:D73)</f>
        <v>0</v>
      </c>
      <c r="F73" s="28"/>
      <c r="G73" s="29">
        <f t="shared" ref="G73:G81" si="51">F73-E73</f>
        <v>0</v>
      </c>
      <c r="H73" s="30"/>
      <c r="I73" s="30"/>
      <c r="J73" s="31">
        <f t="shared" ref="J73:J81" si="52">E73*H73</f>
        <v>0</v>
      </c>
      <c r="K73" s="31" t="str">
        <f t="shared" ref="K73:K81" si="53">H73</f>
        <v/>
      </c>
      <c r="L73" s="31">
        <f t="shared" ref="L73:L81" si="54">K73*4</f>
        <v>0</v>
      </c>
      <c r="M73" s="31">
        <f t="shared" ref="M73:M81" si="55">K73*5</f>
        <v>0</v>
      </c>
      <c r="N73" s="31">
        <f t="shared" ref="N73:N81" si="56">K73*6.33</f>
        <v>0</v>
      </c>
    </row>
    <row r="74">
      <c r="A74" s="25" t="s">
        <v>62</v>
      </c>
      <c r="B74" s="26" t="str">
        <f>'Main Bar'!H15</f>
        <v/>
      </c>
      <c r="C74" s="27" t="str">
        <f>'Walk-in Cooler'!B4</f>
        <v/>
      </c>
      <c r="D74" s="26" t="str">
        <f>'Liquor Room'!H15</f>
        <v/>
      </c>
      <c r="E74" s="26">
        <f t="shared" si="50"/>
        <v>0</v>
      </c>
      <c r="F74" s="43"/>
      <c r="G74" s="29">
        <f t="shared" si="51"/>
        <v>0</v>
      </c>
      <c r="H74" s="30"/>
      <c r="I74" s="31"/>
      <c r="J74" s="31">
        <f t="shared" si="52"/>
        <v>0</v>
      </c>
      <c r="K74" s="31" t="str">
        <f t="shared" si="53"/>
        <v/>
      </c>
      <c r="L74" s="31">
        <f t="shared" si="54"/>
        <v>0</v>
      </c>
      <c r="M74" s="31">
        <f t="shared" si="55"/>
        <v>0</v>
      </c>
      <c r="N74" s="31">
        <f t="shared" si="56"/>
        <v>0</v>
      </c>
    </row>
    <row r="75">
      <c r="A75" s="17" t="s">
        <v>63</v>
      </c>
      <c r="B75" s="33" t="str">
        <f>'Main Bar'!H16</f>
        <v/>
      </c>
      <c r="C75" s="34" t="str">
        <f>'Walk-in Cooler'!B5</f>
        <v/>
      </c>
      <c r="D75" s="33" t="str">
        <f>'Liquor Room'!H16</f>
        <v/>
      </c>
      <c r="E75" s="33">
        <f t="shared" si="50"/>
        <v>0</v>
      </c>
      <c r="F75" s="35"/>
      <c r="G75" s="36">
        <f t="shared" si="51"/>
        <v>0</v>
      </c>
      <c r="H75" s="37"/>
      <c r="I75" s="38"/>
      <c r="J75" s="38">
        <f t="shared" si="52"/>
        <v>0</v>
      </c>
      <c r="K75" s="38" t="str">
        <f t="shared" si="53"/>
        <v/>
      </c>
      <c r="L75" s="38">
        <f t="shared" si="54"/>
        <v>0</v>
      </c>
      <c r="M75" s="38">
        <f t="shared" si="55"/>
        <v>0</v>
      </c>
      <c r="N75" s="38">
        <f t="shared" si="56"/>
        <v>0</v>
      </c>
    </row>
    <row r="76">
      <c r="A76" s="17" t="s">
        <v>64</v>
      </c>
      <c r="B76" s="33" t="str">
        <f>'Main Bar'!H17</f>
        <v/>
      </c>
      <c r="C76" s="34" t="str">
        <f>'Walk-in Cooler'!B6</f>
        <v/>
      </c>
      <c r="D76" s="33" t="str">
        <f>'Liquor Room'!H17</f>
        <v/>
      </c>
      <c r="E76" s="33">
        <f t="shared" si="50"/>
        <v>0</v>
      </c>
      <c r="F76" s="47"/>
      <c r="G76" s="36">
        <f t="shared" si="51"/>
        <v>0</v>
      </c>
      <c r="H76" s="38"/>
      <c r="I76" s="38"/>
      <c r="J76" s="38">
        <f t="shared" si="52"/>
        <v>0</v>
      </c>
      <c r="K76" s="38" t="str">
        <f t="shared" si="53"/>
        <v/>
      </c>
      <c r="L76" s="38">
        <f t="shared" si="54"/>
        <v>0</v>
      </c>
      <c r="M76" s="38">
        <f t="shared" si="55"/>
        <v>0</v>
      </c>
      <c r="N76" s="38">
        <f t="shared" si="56"/>
        <v>0</v>
      </c>
    </row>
    <row r="77">
      <c r="A77" s="25" t="s">
        <v>65</v>
      </c>
      <c r="B77" s="26" t="str">
        <f>'Main Bar'!H18</f>
        <v/>
      </c>
      <c r="C77" s="27" t="str">
        <f>'Walk-in Cooler'!B7</f>
        <v/>
      </c>
      <c r="D77" s="26" t="str">
        <f>'Liquor Room'!H18</f>
        <v/>
      </c>
      <c r="E77" s="26">
        <f t="shared" si="50"/>
        <v>0</v>
      </c>
      <c r="F77" s="46"/>
      <c r="G77" s="29">
        <f t="shared" si="51"/>
        <v>0</v>
      </c>
      <c r="H77" s="31"/>
      <c r="I77" s="31"/>
      <c r="J77" s="31">
        <f t="shared" si="52"/>
        <v>0</v>
      </c>
      <c r="K77" s="31" t="str">
        <f t="shared" si="53"/>
        <v/>
      </c>
      <c r="L77" s="31">
        <f t="shared" si="54"/>
        <v>0</v>
      </c>
      <c r="M77" s="31">
        <f t="shared" si="55"/>
        <v>0</v>
      </c>
      <c r="N77" s="31">
        <f t="shared" si="56"/>
        <v>0</v>
      </c>
    </row>
    <row r="78">
      <c r="A78" s="25" t="s">
        <v>66</v>
      </c>
      <c r="B78" s="26" t="str">
        <f>'Main Bar'!H19</f>
        <v/>
      </c>
      <c r="C78" s="27" t="str">
        <f>'Walk-in Cooler'!B8</f>
        <v/>
      </c>
      <c r="D78" s="26" t="str">
        <f>'Liquor Room'!H19</f>
        <v/>
      </c>
      <c r="E78" s="26">
        <f t="shared" si="50"/>
        <v>0</v>
      </c>
      <c r="F78" s="28"/>
      <c r="G78" s="29">
        <f t="shared" si="51"/>
        <v>0</v>
      </c>
      <c r="H78" s="30"/>
      <c r="I78" s="30"/>
      <c r="J78" s="31">
        <f t="shared" si="52"/>
        <v>0</v>
      </c>
      <c r="K78" s="31" t="str">
        <f t="shared" si="53"/>
        <v/>
      </c>
      <c r="L78" s="31">
        <f t="shared" si="54"/>
        <v>0</v>
      </c>
      <c r="M78" s="31">
        <f t="shared" si="55"/>
        <v>0</v>
      </c>
      <c r="N78" s="31">
        <f t="shared" si="56"/>
        <v>0</v>
      </c>
    </row>
    <row r="79">
      <c r="A79" s="17" t="s">
        <v>67</v>
      </c>
      <c r="B79" s="33" t="str">
        <f>'Main Bar'!H20</f>
        <v/>
      </c>
      <c r="C79" s="34" t="str">
        <f>'Walk-in Cooler'!B9</f>
        <v/>
      </c>
      <c r="D79" s="33" t="str">
        <f>'Liquor Room'!H20</f>
        <v/>
      </c>
      <c r="E79" s="33">
        <f t="shared" si="50"/>
        <v>0</v>
      </c>
      <c r="F79" s="35"/>
      <c r="G79" s="36">
        <f t="shared" si="51"/>
        <v>0</v>
      </c>
      <c r="H79" s="37"/>
      <c r="I79" s="38"/>
      <c r="J79" s="38">
        <f t="shared" si="52"/>
        <v>0</v>
      </c>
      <c r="K79" s="38" t="str">
        <f t="shared" si="53"/>
        <v/>
      </c>
      <c r="L79" s="38">
        <f t="shared" si="54"/>
        <v>0</v>
      </c>
      <c r="M79" s="38">
        <f t="shared" si="55"/>
        <v>0</v>
      </c>
      <c r="N79" s="38">
        <f t="shared" si="56"/>
        <v>0</v>
      </c>
    </row>
    <row r="80">
      <c r="A80" s="17" t="s">
        <v>68</v>
      </c>
      <c r="B80" s="33" t="str">
        <f>'Main Bar'!H21</f>
        <v/>
      </c>
      <c r="C80" s="34" t="str">
        <f>'Walk-in Cooler'!B10</f>
        <v/>
      </c>
      <c r="D80" s="33" t="str">
        <f>'Liquor Room'!H21</f>
        <v/>
      </c>
      <c r="E80" s="33">
        <f t="shared" si="50"/>
        <v>0</v>
      </c>
      <c r="F80" s="35"/>
      <c r="G80" s="36">
        <f t="shared" si="51"/>
        <v>0</v>
      </c>
      <c r="H80" s="37"/>
      <c r="I80" s="38"/>
      <c r="J80" s="38">
        <f t="shared" si="52"/>
        <v>0</v>
      </c>
      <c r="K80" s="38" t="str">
        <f t="shared" si="53"/>
        <v/>
      </c>
      <c r="L80" s="38">
        <f t="shared" si="54"/>
        <v>0</v>
      </c>
      <c r="M80" s="38">
        <f t="shared" si="55"/>
        <v>0</v>
      </c>
      <c r="N80" s="38">
        <f t="shared" si="56"/>
        <v>0</v>
      </c>
    </row>
    <row r="81">
      <c r="A81" s="25" t="s">
        <v>69</v>
      </c>
      <c r="B81" s="26" t="str">
        <f>'Main Bar'!H22</f>
        <v/>
      </c>
      <c r="C81" s="27" t="str">
        <f>'Walk-in Cooler'!B11</f>
        <v/>
      </c>
      <c r="D81" s="26" t="str">
        <f>'Liquor Room'!H22</f>
        <v/>
      </c>
      <c r="E81" s="26">
        <f t="shared" si="50"/>
        <v>0</v>
      </c>
      <c r="F81" s="43"/>
      <c r="G81" s="29">
        <f t="shared" si="51"/>
        <v>0</v>
      </c>
      <c r="H81" s="30"/>
      <c r="I81" s="31"/>
      <c r="J81" s="31">
        <f t="shared" si="52"/>
        <v>0</v>
      </c>
      <c r="K81" s="31" t="str">
        <f t="shared" si="53"/>
        <v/>
      </c>
      <c r="L81" s="31">
        <f t="shared" si="54"/>
        <v>0</v>
      </c>
      <c r="M81" s="31">
        <f t="shared" si="55"/>
        <v>0</v>
      </c>
      <c r="N81" s="31">
        <f t="shared" si="56"/>
        <v>0</v>
      </c>
    </row>
    <row r="82">
      <c r="A82" s="34"/>
      <c r="B82" s="34"/>
      <c r="C82" s="34"/>
      <c r="D82" s="34"/>
      <c r="E82" s="33"/>
      <c r="F82" s="47"/>
      <c r="G82" s="36"/>
      <c r="H82" s="38"/>
      <c r="I82" s="38"/>
      <c r="J82" s="38"/>
      <c r="K82" s="39"/>
      <c r="L82" s="34"/>
      <c r="M82" s="34"/>
      <c r="N82" s="34"/>
    </row>
    <row r="83">
      <c r="A83" s="41" t="s">
        <v>70</v>
      </c>
      <c r="B83" s="34"/>
      <c r="C83" s="34"/>
      <c r="D83" s="34"/>
      <c r="E83" s="33"/>
      <c r="F83" s="47"/>
      <c r="G83" s="36"/>
      <c r="H83" s="38"/>
      <c r="I83" s="38"/>
      <c r="J83" s="38"/>
      <c r="K83" s="39"/>
      <c r="L83" s="34"/>
      <c r="M83" s="34"/>
      <c r="N83" s="34"/>
    </row>
    <row r="84">
      <c r="A84" s="34"/>
      <c r="B84" s="33"/>
      <c r="C84" s="34"/>
      <c r="D84" s="33"/>
      <c r="E84" s="33"/>
      <c r="F84" s="35"/>
      <c r="G84" s="36"/>
      <c r="H84" s="37"/>
      <c r="I84" s="38"/>
      <c r="J84" s="38"/>
      <c r="K84" s="39"/>
      <c r="L84" s="34"/>
      <c r="M84" s="34"/>
      <c r="N84" s="34"/>
    </row>
    <row r="85">
      <c r="A85" s="25" t="s">
        <v>71</v>
      </c>
      <c r="B85" s="26" t="str">
        <f>'Main Bar'!J3</f>
        <v/>
      </c>
      <c r="C85" s="27" t="str">
        <f>'Walk-in Cooler'!B15</f>
        <v/>
      </c>
      <c r="D85" s="26" t="str">
        <f>'Liquor Room'!J3</f>
        <v/>
      </c>
      <c r="E85" s="26">
        <f t="shared" ref="E85:E94" si="57">sum(B85:D85)</f>
        <v>0</v>
      </c>
      <c r="F85" s="28"/>
      <c r="G85" s="29">
        <f t="shared" ref="G85:G94" si="58">F85-E85</f>
        <v>0</v>
      </c>
      <c r="H85" s="30"/>
      <c r="I85" s="30"/>
      <c r="J85" s="31">
        <f t="shared" ref="J85:J94" si="59">E85*H85</f>
        <v>0</v>
      </c>
      <c r="K85" s="32" t="str">
        <f t="shared" ref="K85:K94" si="60">H85</f>
        <v/>
      </c>
      <c r="L85" s="32">
        <f t="shared" ref="L85:L94" si="61">K85*4</f>
        <v>0</v>
      </c>
      <c r="M85" s="32">
        <f t="shared" ref="M85:M94" si="62">K85*5</f>
        <v>0</v>
      </c>
      <c r="N85" s="32">
        <f t="shared" ref="N85:N94" si="63">K85*6.33</f>
        <v>0</v>
      </c>
    </row>
    <row r="86">
      <c r="A86" s="25" t="s">
        <v>72</v>
      </c>
      <c r="B86" s="26" t="str">
        <f>'Main Bar'!J4</f>
        <v/>
      </c>
      <c r="C86" s="27" t="str">
        <f>'Walk-in Cooler'!B16</f>
        <v/>
      </c>
      <c r="D86" s="26" t="str">
        <f>'Liquor Room'!J4</f>
        <v/>
      </c>
      <c r="E86" s="26">
        <f t="shared" si="57"/>
        <v>0</v>
      </c>
      <c r="F86" s="28"/>
      <c r="G86" s="29">
        <f t="shared" si="58"/>
        <v>0</v>
      </c>
      <c r="H86" s="30"/>
      <c r="I86" s="31"/>
      <c r="J86" s="31">
        <f t="shared" si="59"/>
        <v>0</v>
      </c>
      <c r="K86" s="32" t="str">
        <f t="shared" si="60"/>
        <v/>
      </c>
      <c r="L86" s="32">
        <f t="shared" si="61"/>
        <v>0</v>
      </c>
      <c r="M86" s="32">
        <f t="shared" si="62"/>
        <v>0</v>
      </c>
      <c r="N86" s="32">
        <f t="shared" si="63"/>
        <v>0</v>
      </c>
    </row>
    <row r="87">
      <c r="A87" s="17" t="s">
        <v>73</v>
      </c>
      <c r="B87" s="33" t="str">
        <f>'Main Bar'!J5</f>
        <v/>
      </c>
      <c r="C87" s="34" t="str">
        <f>'Walk-in Cooler'!B17</f>
        <v/>
      </c>
      <c r="D87" s="33" t="str">
        <f>'Liquor Room'!J5</f>
        <v/>
      </c>
      <c r="E87" s="33">
        <f t="shared" si="57"/>
        <v>0</v>
      </c>
      <c r="F87" s="35"/>
      <c r="G87" s="36">
        <f t="shared" si="58"/>
        <v>0</v>
      </c>
      <c r="H87" s="37"/>
      <c r="I87" s="38"/>
      <c r="J87" s="38">
        <f t="shared" si="59"/>
        <v>0</v>
      </c>
      <c r="K87" s="39" t="str">
        <f t="shared" si="60"/>
        <v/>
      </c>
      <c r="L87" s="39">
        <f t="shared" si="61"/>
        <v>0</v>
      </c>
      <c r="M87" s="39">
        <f t="shared" si="62"/>
        <v>0</v>
      </c>
      <c r="N87" s="39">
        <f t="shared" si="63"/>
        <v>0</v>
      </c>
    </row>
    <row r="88">
      <c r="A88" s="17" t="s">
        <v>74</v>
      </c>
      <c r="B88" s="33" t="str">
        <f>'Main Bar'!J6</f>
        <v/>
      </c>
      <c r="C88" s="34" t="str">
        <f>'Walk-in Cooler'!B18</f>
        <v/>
      </c>
      <c r="D88" s="33" t="str">
        <f>'Liquor Room'!J6</f>
        <v/>
      </c>
      <c r="E88" s="33">
        <f t="shared" si="57"/>
        <v>0</v>
      </c>
      <c r="F88" s="35"/>
      <c r="G88" s="36">
        <f t="shared" si="58"/>
        <v>0</v>
      </c>
      <c r="H88" s="37"/>
      <c r="I88" s="38"/>
      <c r="J88" s="38">
        <f t="shared" si="59"/>
        <v>0</v>
      </c>
      <c r="K88" s="39" t="str">
        <f t="shared" si="60"/>
        <v/>
      </c>
      <c r="L88" s="39">
        <f t="shared" si="61"/>
        <v>0</v>
      </c>
      <c r="M88" s="39">
        <f t="shared" si="62"/>
        <v>0</v>
      </c>
      <c r="N88" s="39">
        <f t="shared" si="63"/>
        <v>0</v>
      </c>
    </row>
    <row r="89">
      <c r="A89" s="25" t="s">
        <v>75</v>
      </c>
      <c r="B89" s="26" t="str">
        <f>'Main Bar'!J7</f>
        <v/>
      </c>
      <c r="C89" s="27" t="str">
        <f>'Walk-in Cooler'!B19</f>
        <v/>
      </c>
      <c r="D89" s="26" t="str">
        <f>'Liquor Room'!J7</f>
        <v/>
      </c>
      <c r="E89" s="26">
        <f t="shared" si="57"/>
        <v>0</v>
      </c>
      <c r="F89" s="28"/>
      <c r="G89" s="29">
        <f t="shared" si="58"/>
        <v>0</v>
      </c>
      <c r="H89" s="30"/>
      <c r="I89" s="31"/>
      <c r="J89" s="31">
        <f t="shared" si="59"/>
        <v>0</v>
      </c>
      <c r="K89" s="32" t="str">
        <f t="shared" si="60"/>
        <v/>
      </c>
      <c r="L89" s="32">
        <f t="shared" si="61"/>
        <v>0</v>
      </c>
      <c r="M89" s="32">
        <f t="shared" si="62"/>
        <v>0</v>
      </c>
      <c r="N89" s="32">
        <f t="shared" si="63"/>
        <v>0</v>
      </c>
    </row>
    <row r="90">
      <c r="A90" s="25" t="s">
        <v>76</v>
      </c>
      <c r="B90" s="26" t="str">
        <f>'Main Bar'!J8</f>
        <v/>
      </c>
      <c r="C90" s="27" t="str">
        <f>'Walk-in Cooler'!B20</f>
        <v/>
      </c>
      <c r="D90" s="26" t="str">
        <f>'Liquor Room'!J8</f>
        <v/>
      </c>
      <c r="E90" s="26">
        <f t="shared" si="57"/>
        <v>0</v>
      </c>
      <c r="F90" s="28"/>
      <c r="G90" s="29">
        <f t="shared" si="58"/>
        <v>0</v>
      </c>
      <c r="H90" s="30"/>
      <c r="I90" s="31"/>
      <c r="J90" s="31">
        <f t="shared" si="59"/>
        <v>0</v>
      </c>
      <c r="K90" s="32" t="str">
        <f t="shared" si="60"/>
        <v/>
      </c>
      <c r="L90" s="32">
        <f t="shared" si="61"/>
        <v>0</v>
      </c>
      <c r="M90" s="32">
        <f t="shared" si="62"/>
        <v>0</v>
      </c>
      <c r="N90" s="32">
        <f t="shared" si="63"/>
        <v>0</v>
      </c>
    </row>
    <row r="91">
      <c r="A91" s="17" t="s">
        <v>77</v>
      </c>
      <c r="B91" s="33" t="str">
        <f>'Main Bar'!J9</f>
        <v/>
      </c>
      <c r="C91" s="34" t="str">
        <f>'Walk-in Cooler'!B21</f>
        <v/>
      </c>
      <c r="D91" s="33" t="str">
        <f>'Liquor Room'!J9</f>
        <v/>
      </c>
      <c r="E91" s="33">
        <f t="shared" si="57"/>
        <v>0</v>
      </c>
      <c r="F91" s="35"/>
      <c r="G91" s="36">
        <f t="shared" si="58"/>
        <v>0</v>
      </c>
      <c r="H91" s="37"/>
      <c r="I91" s="38"/>
      <c r="J91" s="38">
        <f t="shared" si="59"/>
        <v>0</v>
      </c>
      <c r="K91" s="39" t="str">
        <f t="shared" si="60"/>
        <v/>
      </c>
      <c r="L91" s="39">
        <f t="shared" si="61"/>
        <v>0</v>
      </c>
      <c r="M91" s="39">
        <f t="shared" si="62"/>
        <v>0</v>
      </c>
      <c r="N91" s="39">
        <f t="shared" si="63"/>
        <v>0</v>
      </c>
    </row>
    <row r="92">
      <c r="A92" s="17" t="s">
        <v>78</v>
      </c>
      <c r="B92" s="33" t="str">
        <f>'Main Bar'!J10</f>
        <v/>
      </c>
      <c r="C92" s="34" t="str">
        <f>'Walk-in Cooler'!B22</f>
        <v/>
      </c>
      <c r="D92" s="33" t="str">
        <f>'Liquor Room'!J10</f>
        <v/>
      </c>
      <c r="E92" s="33">
        <f t="shared" si="57"/>
        <v>0</v>
      </c>
      <c r="F92" s="35"/>
      <c r="G92" s="36">
        <f t="shared" si="58"/>
        <v>0</v>
      </c>
      <c r="H92" s="37"/>
      <c r="I92" s="38"/>
      <c r="J92" s="38">
        <f t="shared" si="59"/>
        <v>0</v>
      </c>
      <c r="K92" s="39" t="str">
        <f t="shared" si="60"/>
        <v/>
      </c>
      <c r="L92" s="39">
        <f t="shared" si="61"/>
        <v>0</v>
      </c>
      <c r="M92" s="39">
        <f t="shared" si="62"/>
        <v>0</v>
      </c>
      <c r="N92" s="39">
        <f t="shared" si="63"/>
        <v>0</v>
      </c>
    </row>
    <row r="93">
      <c r="A93" s="25" t="s">
        <v>79</v>
      </c>
      <c r="B93" s="26" t="str">
        <f>'Main Bar'!J11</f>
        <v/>
      </c>
      <c r="C93" s="27" t="str">
        <f>'Walk-in Cooler'!B23</f>
        <v/>
      </c>
      <c r="D93" s="26" t="str">
        <f>'Liquor Room'!J11</f>
        <v/>
      </c>
      <c r="E93" s="26">
        <f t="shared" si="57"/>
        <v>0</v>
      </c>
      <c r="F93" s="28"/>
      <c r="G93" s="29">
        <f t="shared" si="58"/>
        <v>0</v>
      </c>
      <c r="H93" s="30"/>
      <c r="I93" s="31"/>
      <c r="J93" s="31">
        <f t="shared" si="59"/>
        <v>0</v>
      </c>
      <c r="K93" s="32" t="str">
        <f t="shared" si="60"/>
        <v/>
      </c>
      <c r="L93" s="32">
        <f t="shared" si="61"/>
        <v>0</v>
      </c>
      <c r="M93" s="32">
        <f t="shared" si="62"/>
        <v>0</v>
      </c>
      <c r="N93" s="32">
        <f t="shared" si="63"/>
        <v>0</v>
      </c>
    </row>
    <row r="94">
      <c r="A94" s="25" t="s">
        <v>80</v>
      </c>
      <c r="B94" s="26" t="str">
        <f>'Main Bar'!J12</f>
        <v/>
      </c>
      <c r="C94" s="27" t="str">
        <f>'Walk-in Cooler'!B24</f>
        <v/>
      </c>
      <c r="D94" s="26" t="str">
        <f>'Liquor Room'!J12</f>
        <v/>
      </c>
      <c r="E94" s="26">
        <f t="shared" si="57"/>
        <v>0</v>
      </c>
      <c r="F94" s="28"/>
      <c r="G94" s="29">
        <f t="shared" si="58"/>
        <v>0</v>
      </c>
      <c r="H94" s="30"/>
      <c r="I94" s="31"/>
      <c r="J94" s="31">
        <f t="shared" si="59"/>
        <v>0</v>
      </c>
      <c r="K94" s="32" t="str">
        <f t="shared" si="60"/>
        <v/>
      </c>
      <c r="L94" s="32">
        <f t="shared" si="61"/>
        <v>0</v>
      </c>
      <c r="M94" s="32">
        <f t="shared" si="62"/>
        <v>0</v>
      </c>
      <c r="N94" s="32">
        <f t="shared" si="63"/>
        <v>0</v>
      </c>
    </row>
    <row r="95">
      <c r="A95" s="6"/>
      <c r="E95" s="11"/>
      <c r="F95" s="18"/>
      <c r="G95" s="19"/>
      <c r="H95" s="20"/>
      <c r="I95" s="20"/>
      <c r="J95" s="20"/>
      <c r="K95" s="5"/>
    </row>
  </sheetData>
  <conditionalFormatting sqref="G1:G95">
    <cfRule type="cellIs" dxfId="1" priority="1" operator="greaterThan">
      <formula>0</formula>
    </cfRule>
  </conditionalFormatting>
  <printOptions gridLines="1" horizontalCentered="1"/>
  <pageMargins bottom="0.75" footer="0.0" header="0.0" left="0.7" right="0.7" top="0.75"/>
  <pageSetup cellComments="atEnd" orientation="portrait" pageOrder="overThenDown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2.75"/>
  <cols>
    <col customWidth="1" min="1" max="1" width="16.0"/>
    <col customWidth="1" min="2" max="2" width="12.25"/>
    <col customWidth="1" min="3" max="3" width="16.0"/>
    <col customWidth="1" min="4" max="4" width="12.25"/>
    <col customWidth="1" min="5" max="5" width="16.0"/>
    <col customWidth="1" min="6" max="6" width="12.25"/>
    <col customWidth="1" min="7" max="7" width="16.0"/>
    <col customWidth="1" min="8" max="8" width="12.25"/>
    <col customWidth="1" min="9" max="9" width="16.0"/>
    <col customWidth="1" min="10" max="10" width="12.25"/>
  </cols>
  <sheetData>
    <row r="1" ht="13.5" customHeight="1">
      <c r="A1" s="13" t="s">
        <v>7</v>
      </c>
      <c r="C1" s="15" t="s">
        <v>21</v>
      </c>
      <c r="D1" s="48"/>
      <c r="E1" s="15" t="s">
        <v>35</v>
      </c>
      <c r="G1" s="15" t="s">
        <v>51</v>
      </c>
      <c r="I1" s="15" t="s">
        <v>70</v>
      </c>
    </row>
    <row r="2" ht="13.5" customHeight="1">
      <c r="C2" s="12"/>
      <c r="G2" s="16"/>
    </row>
    <row r="3" ht="13.5" customHeight="1">
      <c r="A3" s="12" t="s">
        <v>8</v>
      </c>
      <c r="C3" s="12" t="s">
        <v>22</v>
      </c>
      <c r="E3" s="12" t="s">
        <v>36</v>
      </c>
      <c r="G3" s="12" t="s">
        <v>52</v>
      </c>
      <c r="I3" s="12" t="s">
        <v>71</v>
      </c>
    </row>
    <row r="4" ht="13.5" customHeight="1">
      <c r="A4" s="12" t="s">
        <v>9</v>
      </c>
      <c r="C4" s="12" t="s">
        <v>23</v>
      </c>
      <c r="E4" s="12" t="s">
        <v>37</v>
      </c>
      <c r="G4" s="12" t="s">
        <v>53</v>
      </c>
      <c r="I4" s="12" t="s">
        <v>72</v>
      </c>
    </row>
    <row r="5" ht="13.5" customHeight="1">
      <c r="A5" s="12" t="s">
        <v>10</v>
      </c>
      <c r="B5" s="49"/>
      <c r="C5" s="12" t="s">
        <v>24</v>
      </c>
      <c r="D5" s="12"/>
      <c r="E5" s="12" t="s">
        <v>38</v>
      </c>
      <c r="F5" s="49"/>
      <c r="G5" s="12" t="s">
        <v>54</v>
      </c>
      <c r="I5" s="12" t="s">
        <v>73</v>
      </c>
    </row>
    <row r="6" ht="13.5" customHeight="1">
      <c r="A6" s="12" t="s">
        <v>11</v>
      </c>
      <c r="B6" s="49"/>
      <c r="C6" s="12" t="s">
        <v>25</v>
      </c>
      <c r="E6" s="12" t="s">
        <v>39</v>
      </c>
      <c r="F6" s="49"/>
      <c r="G6" s="12" t="s">
        <v>55</v>
      </c>
      <c r="I6" s="12" t="s">
        <v>74</v>
      </c>
      <c r="J6" s="49"/>
    </row>
    <row r="7" ht="13.5" customHeight="1">
      <c r="A7" s="12" t="s">
        <v>12</v>
      </c>
      <c r="B7" s="49"/>
      <c r="C7" s="12" t="s">
        <v>26</v>
      </c>
      <c r="D7" s="12"/>
      <c r="E7" s="12" t="s">
        <v>40</v>
      </c>
      <c r="F7" s="49"/>
      <c r="G7" s="12" t="s">
        <v>56</v>
      </c>
      <c r="H7" s="50"/>
      <c r="I7" s="12" t="s">
        <v>75</v>
      </c>
      <c r="J7" s="12"/>
    </row>
    <row r="8" ht="13.5" customHeight="1">
      <c r="A8" s="12" t="s">
        <v>13</v>
      </c>
      <c r="B8" s="51"/>
      <c r="C8" s="12" t="s">
        <v>27</v>
      </c>
      <c r="D8" s="12"/>
      <c r="F8" s="49"/>
      <c r="G8" s="12" t="s">
        <v>57</v>
      </c>
      <c r="H8" s="12"/>
      <c r="I8" s="12" t="s">
        <v>76</v>
      </c>
      <c r="J8" s="49"/>
    </row>
    <row r="9" ht="13.5" customHeight="1">
      <c r="A9" s="12" t="s">
        <v>14</v>
      </c>
      <c r="B9" s="49"/>
      <c r="C9" s="12" t="s">
        <v>28</v>
      </c>
      <c r="E9" s="15" t="s">
        <v>41</v>
      </c>
      <c r="F9" s="49"/>
      <c r="G9" s="12" t="s">
        <v>58</v>
      </c>
      <c r="H9" s="12"/>
      <c r="I9" s="12" t="s">
        <v>77</v>
      </c>
      <c r="J9" s="49"/>
    </row>
    <row r="10" ht="13.5" customHeight="1">
      <c r="A10" s="12"/>
      <c r="B10" s="49"/>
      <c r="F10" s="52"/>
      <c r="G10" s="12" t="s">
        <v>59</v>
      </c>
      <c r="H10" s="52"/>
      <c r="I10" s="12" t="s">
        <v>78</v>
      </c>
    </row>
    <row r="11" ht="13.5" customHeight="1">
      <c r="A11" s="15" t="s">
        <v>15</v>
      </c>
      <c r="B11" s="49"/>
      <c r="C11" s="15" t="s">
        <v>29</v>
      </c>
      <c r="D11" s="52"/>
      <c r="E11" s="12" t="s">
        <v>42</v>
      </c>
      <c r="F11" s="12"/>
      <c r="G11" s="16"/>
      <c r="I11" s="12" t="s">
        <v>79</v>
      </c>
      <c r="J11" s="49"/>
    </row>
    <row r="12" ht="13.5" customHeight="1">
      <c r="A12" s="12"/>
      <c r="B12" s="49"/>
      <c r="C12" s="16"/>
      <c r="D12" s="52"/>
      <c r="E12" s="12" t="s">
        <v>43</v>
      </c>
      <c r="F12" s="12"/>
      <c r="G12" s="15" t="s">
        <v>60</v>
      </c>
      <c r="H12" s="12"/>
      <c r="I12" s="12" t="s">
        <v>80</v>
      </c>
    </row>
    <row r="13" ht="13.5" customHeight="1">
      <c r="A13" s="12" t="s">
        <v>16</v>
      </c>
      <c r="B13" s="49"/>
      <c r="C13" s="12" t="s">
        <v>30</v>
      </c>
      <c r="E13" s="12" t="s">
        <v>44</v>
      </c>
      <c r="F13" s="52"/>
      <c r="G13" s="16"/>
      <c r="H13" s="52"/>
    </row>
    <row r="14" ht="13.5" customHeight="1">
      <c r="A14" s="12" t="s">
        <v>17</v>
      </c>
      <c r="B14" s="49"/>
      <c r="C14" s="12" t="s">
        <v>31</v>
      </c>
      <c r="E14" s="12" t="s">
        <v>45</v>
      </c>
      <c r="G14" s="12" t="s">
        <v>61</v>
      </c>
      <c r="I14" s="12"/>
      <c r="J14" s="12"/>
    </row>
    <row r="15" ht="13.5" customHeight="1">
      <c r="A15" s="12" t="s">
        <v>18</v>
      </c>
      <c r="B15" s="49"/>
      <c r="C15" s="12" t="s">
        <v>32</v>
      </c>
      <c r="D15" s="12"/>
      <c r="E15" s="12" t="s">
        <v>46</v>
      </c>
      <c r="F15" s="52"/>
      <c r="G15" s="12" t="s">
        <v>62</v>
      </c>
      <c r="H15" s="12"/>
      <c r="I15" s="16"/>
      <c r="J15" s="49"/>
    </row>
    <row r="16" ht="13.5" customHeight="1">
      <c r="A16" s="12" t="s">
        <v>19</v>
      </c>
      <c r="B16" s="49"/>
      <c r="C16" s="12" t="s">
        <v>33</v>
      </c>
      <c r="D16" s="52"/>
      <c r="E16" s="12" t="s">
        <v>47</v>
      </c>
      <c r="F16" s="52"/>
      <c r="G16" s="12" t="s">
        <v>63</v>
      </c>
    </row>
    <row r="17" ht="13.5" customHeight="1">
      <c r="A17" s="12" t="s">
        <v>20</v>
      </c>
      <c r="C17" s="12" t="s">
        <v>34</v>
      </c>
      <c r="E17" s="12" t="s">
        <v>48</v>
      </c>
      <c r="F17" s="52"/>
      <c r="G17" s="12" t="s">
        <v>64</v>
      </c>
    </row>
    <row r="18" ht="13.5" customHeight="1">
      <c r="D18" s="52"/>
      <c r="E18" s="12" t="s">
        <v>49</v>
      </c>
      <c r="F18" s="12"/>
      <c r="G18" s="12" t="s">
        <v>65</v>
      </c>
      <c r="H18" s="12"/>
      <c r="I18" s="16"/>
      <c r="J18" s="12"/>
    </row>
    <row r="19" ht="13.5" customHeight="1">
      <c r="E19" s="12" t="s">
        <v>50</v>
      </c>
      <c r="F19" s="12"/>
      <c r="G19" s="12" t="s">
        <v>66</v>
      </c>
      <c r="H19" s="12"/>
      <c r="I19" s="12"/>
      <c r="J19" s="12"/>
    </row>
    <row r="20" ht="13.5" customHeight="1">
      <c r="F20" s="52"/>
      <c r="G20" s="12" t="s">
        <v>67</v>
      </c>
      <c r="H20" s="53"/>
    </row>
    <row r="21" ht="13.5" customHeight="1">
      <c r="G21" s="12" t="s">
        <v>68</v>
      </c>
    </row>
    <row r="22" ht="13.5" customHeight="1">
      <c r="G22" s="12" t="s">
        <v>69</v>
      </c>
    </row>
  </sheetData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2.75"/>
  <cols>
    <col customWidth="1" min="1" max="1" width="25.25"/>
    <col customWidth="1" min="2" max="2" width="9.63"/>
    <col customWidth="1" min="3" max="3" width="26.63"/>
    <col customWidth="1" min="4" max="4" width="9.25"/>
    <col customWidth="1" min="5" max="6" width="15.13"/>
  </cols>
  <sheetData>
    <row r="1">
      <c r="A1" s="41" t="s">
        <v>60</v>
      </c>
      <c r="B1" s="34"/>
      <c r="C1" s="54" t="s">
        <v>51</v>
      </c>
      <c r="D1" s="34"/>
      <c r="E1" s="34"/>
      <c r="F1" s="34"/>
    </row>
    <row r="2">
      <c r="A2" s="45"/>
      <c r="B2" s="17"/>
      <c r="C2" s="34"/>
      <c r="D2" s="34"/>
      <c r="E2" s="34"/>
      <c r="F2" s="34"/>
    </row>
    <row r="3">
      <c r="A3" s="17" t="s">
        <v>61</v>
      </c>
      <c r="B3" s="55"/>
      <c r="C3" s="17" t="s">
        <v>54</v>
      </c>
      <c r="D3" s="17"/>
      <c r="E3" s="34"/>
      <c r="F3" s="34"/>
    </row>
    <row r="4">
      <c r="A4" s="17" t="s">
        <v>62</v>
      </c>
      <c r="B4" s="55"/>
      <c r="C4" s="17" t="s">
        <v>55</v>
      </c>
      <c r="D4" s="56"/>
      <c r="E4" s="34"/>
      <c r="F4" s="34"/>
    </row>
    <row r="5">
      <c r="A5" s="17" t="s">
        <v>63</v>
      </c>
      <c r="B5" s="55"/>
      <c r="C5" s="17" t="s">
        <v>56</v>
      </c>
      <c r="D5" s="56"/>
      <c r="E5" s="34"/>
      <c r="F5" s="34"/>
    </row>
    <row r="6">
      <c r="A6" s="17" t="s">
        <v>64</v>
      </c>
      <c r="B6" s="55"/>
      <c r="C6" s="17" t="s">
        <v>57</v>
      </c>
      <c r="D6" s="17"/>
      <c r="E6" s="34"/>
      <c r="F6" s="34"/>
    </row>
    <row r="7">
      <c r="A7" s="17" t="s">
        <v>65</v>
      </c>
      <c r="B7" s="55"/>
      <c r="C7" s="17" t="s">
        <v>58</v>
      </c>
      <c r="D7" s="56"/>
      <c r="E7" s="34"/>
      <c r="F7" s="34"/>
    </row>
    <row r="8">
      <c r="A8" s="17" t="s">
        <v>66</v>
      </c>
      <c r="B8" s="55"/>
      <c r="C8" s="17" t="s">
        <v>59</v>
      </c>
      <c r="D8" s="55"/>
      <c r="E8" s="34"/>
      <c r="F8" s="34"/>
    </row>
    <row r="9">
      <c r="A9" s="17" t="s">
        <v>67</v>
      </c>
      <c r="B9" s="55"/>
      <c r="C9" s="45"/>
      <c r="D9" s="17"/>
      <c r="E9" s="34"/>
      <c r="F9" s="34"/>
    </row>
    <row r="10">
      <c r="A10" s="17" t="s">
        <v>68</v>
      </c>
      <c r="C10" s="17"/>
      <c r="D10" s="55"/>
      <c r="E10" s="34"/>
      <c r="F10" s="34"/>
    </row>
    <row r="11">
      <c r="A11" s="17" t="s">
        <v>69</v>
      </c>
      <c r="B11" s="55"/>
      <c r="D11" s="51"/>
      <c r="E11" s="34"/>
      <c r="F11" s="34"/>
    </row>
    <row r="12">
      <c r="A12" s="34"/>
      <c r="B12" s="17"/>
      <c r="C12" s="17"/>
      <c r="D12" s="55"/>
      <c r="E12" s="34"/>
      <c r="F12" s="34"/>
    </row>
    <row r="13">
      <c r="A13" s="41" t="s">
        <v>70</v>
      </c>
      <c r="B13" s="17"/>
      <c r="D13" s="55"/>
      <c r="E13" s="34"/>
      <c r="F13" s="34"/>
    </row>
    <row r="14">
      <c r="A14" s="34"/>
      <c r="B14" s="55"/>
      <c r="D14" s="17"/>
      <c r="E14" s="34"/>
      <c r="F14" s="34"/>
    </row>
    <row r="15">
      <c r="A15" s="17" t="s">
        <v>71</v>
      </c>
      <c r="B15" s="55"/>
      <c r="C15" s="40"/>
      <c r="D15" s="17"/>
      <c r="E15" s="34"/>
      <c r="F15" s="34"/>
    </row>
    <row r="16">
      <c r="A16" s="17" t="s">
        <v>72</v>
      </c>
      <c r="B16" s="17"/>
      <c r="D16" s="17"/>
      <c r="E16" s="34"/>
      <c r="F16" s="34"/>
    </row>
    <row r="17">
      <c r="A17" s="17" t="s">
        <v>73</v>
      </c>
      <c r="B17" s="55"/>
      <c r="D17" s="55"/>
      <c r="E17" s="34"/>
      <c r="F17" s="34"/>
    </row>
    <row r="18">
      <c r="A18" s="17" t="s">
        <v>74</v>
      </c>
      <c r="B18" s="55"/>
      <c r="D18" s="17"/>
      <c r="E18" s="34"/>
      <c r="F18" s="34"/>
    </row>
    <row r="19">
      <c r="A19" s="17" t="s">
        <v>75</v>
      </c>
      <c r="B19" s="55"/>
      <c r="D19" s="17"/>
      <c r="E19" s="34"/>
      <c r="F19" s="34"/>
    </row>
    <row r="20">
      <c r="A20" s="17" t="s">
        <v>76</v>
      </c>
      <c r="B20" s="55"/>
      <c r="C20" s="45"/>
      <c r="D20" s="55"/>
      <c r="E20" s="34"/>
      <c r="F20" s="34"/>
    </row>
    <row r="21">
      <c r="A21" s="17" t="s">
        <v>77</v>
      </c>
      <c r="B21" s="55"/>
      <c r="E21" s="34"/>
      <c r="F21" s="34"/>
    </row>
    <row r="22">
      <c r="A22" s="17" t="s">
        <v>78</v>
      </c>
      <c r="B22" s="55"/>
      <c r="C22" s="17"/>
      <c r="D22" s="17"/>
      <c r="E22" s="34"/>
      <c r="F22" s="34"/>
    </row>
    <row r="23">
      <c r="A23" s="17" t="s">
        <v>79</v>
      </c>
      <c r="B23" s="55"/>
      <c r="C23" s="45"/>
      <c r="D23" s="17"/>
      <c r="E23" s="34"/>
      <c r="F23" s="34"/>
    </row>
    <row r="24">
      <c r="A24" s="17" t="s">
        <v>80</v>
      </c>
      <c r="B24" s="49"/>
      <c r="C24" s="17"/>
      <c r="D24" s="17"/>
      <c r="E24" s="34"/>
      <c r="F24" s="34"/>
    </row>
    <row r="25">
      <c r="A25" s="17"/>
      <c r="B25" s="55"/>
      <c r="C25" s="45"/>
      <c r="D25" s="17"/>
      <c r="E25" s="34"/>
      <c r="F25" s="34"/>
    </row>
  </sheetData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2.75"/>
  <cols>
    <col customWidth="1" min="1" max="1" width="16.0"/>
    <col customWidth="1" min="2" max="2" width="12.25"/>
    <col customWidth="1" min="3" max="3" width="16.0"/>
    <col customWidth="1" min="4" max="4" width="12.25"/>
    <col customWidth="1" min="5" max="5" width="16.0"/>
    <col customWidth="1" min="6" max="6" width="12.25"/>
    <col customWidth="1" min="7" max="7" width="16.0"/>
    <col customWidth="1" min="8" max="8" width="12.25"/>
    <col customWidth="1" min="9" max="9" width="16.0"/>
    <col customWidth="1" min="10" max="10" width="12.25"/>
  </cols>
  <sheetData>
    <row r="1" ht="13.5" customHeight="1">
      <c r="A1" s="13" t="s">
        <v>7</v>
      </c>
      <c r="C1" s="15" t="s">
        <v>21</v>
      </c>
      <c r="D1" s="48"/>
      <c r="E1" s="15" t="s">
        <v>35</v>
      </c>
      <c r="G1" s="15" t="s">
        <v>51</v>
      </c>
      <c r="I1" s="15" t="s">
        <v>70</v>
      </c>
    </row>
    <row r="2" ht="13.5" customHeight="1">
      <c r="C2" s="12"/>
      <c r="G2" s="16"/>
    </row>
    <row r="3" ht="13.5" customHeight="1">
      <c r="A3" s="12" t="s">
        <v>8</v>
      </c>
      <c r="C3" s="12" t="s">
        <v>22</v>
      </c>
      <c r="E3" s="12" t="s">
        <v>36</v>
      </c>
      <c r="G3" s="12" t="s">
        <v>52</v>
      </c>
      <c r="I3" s="12" t="s">
        <v>71</v>
      </c>
    </row>
    <row r="4" ht="13.5" customHeight="1">
      <c r="A4" s="12" t="s">
        <v>9</v>
      </c>
      <c r="C4" s="12" t="s">
        <v>23</v>
      </c>
      <c r="E4" s="12" t="s">
        <v>37</v>
      </c>
      <c r="G4" s="12" t="s">
        <v>53</v>
      </c>
      <c r="I4" s="12" t="s">
        <v>72</v>
      </c>
    </row>
    <row r="5" ht="13.5" customHeight="1">
      <c r="A5" s="12" t="s">
        <v>10</v>
      </c>
      <c r="B5" s="49"/>
      <c r="C5" s="12" t="s">
        <v>24</v>
      </c>
      <c r="D5" s="12"/>
      <c r="E5" s="12" t="s">
        <v>38</v>
      </c>
      <c r="F5" s="49"/>
      <c r="G5" s="12" t="s">
        <v>54</v>
      </c>
      <c r="I5" s="12" t="s">
        <v>73</v>
      </c>
    </row>
    <row r="6" ht="13.5" customHeight="1">
      <c r="A6" s="12" t="s">
        <v>11</v>
      </c>
      <c r="B6" s="49"/>
      <c r="C6" s="12" t="s">
        <v>25</v>
      </c>
      <c r="E6" s="12" t="s">
        <v>39</v>
      </c>
      <c r="F6" s="49"/>
      <c r="G6" s="12" t="s">
        <v>55</v>
      </c>
      <c r="I6" s="12" t="s">
        <v>74</v>
      </c>
      <c r="J6" s="49"/>
    </row>
    <row r="7" ht="13.5" customHeight="1">
      <c r="A7" s="12" t="s">
        <v>12</v>
      </c>
      <c r="B7" s="49"/>
      <c r="C7" s="12" t="s">
        <v>26</v>
      </c>
      <c r="D7" s="12"/>
      <c r="E7" s="12" t="s">
        <v>40</v>
      </c>
      <c r="F7" s="49"/>
      <c r="G7" s="12" t="s">
        <v>56</v>
      </c>
      <c r="H7" s="50"/>
      <c r="I7" s="12" t="s">
        <v>75</v>
      </c>
      <c r="J7" s="12"/>
    </row>
    <row r="8" ht="13.5" customHeight="1">
      <c r="A8" s="12" t="s">
        <v>13</v>
      </c>
      <c r="B8" s="51"/>
      <c r="C8" s="12" t="s">
        <v>27</v>
      </c>
      <c r="D8" s="12"/>
      <c r="F8" s="49"/>
      <c r="G8" s="12" t="s">
        <v>57</v>
      </c>
      <c r="H8" s="12"/>
      <c r="I8" s="12" t="s">
        <v>76</v>
      </c>
      <c r="J8" s="49"/>
    </row>
    <row r="9" ht="13.5" customHeight="1">
      <c r="A9" s="12" t="s">
        <v>14</v>
      </c>
      <c r="B9" s="49"/>
      <c r="C9" s="12" t="s">
        <v>28</v>
      </c>
      <c r="E9" s="15" t="s">
        <v>41</v>
      </c>
      <c r="F9" s="49"/>
      <c r="G9" s="12" t="s">
        <v>58</v>
      </c>
      <c r="H9" s="12"/>
      <c r="I9" s="12" t="s">
        <v>77</v>
      </c>
      <c r="J9" s="49"/>
    </row>
    <row r="10" ht="13.5" customHeight="1">
      <c r="A10" s="12"/>
      <c r="B10" s="49"/>
      <c r="F10" s="52"/>
      <c r="G10" s="12" t="s">
        <v>59</v>
      </c>
      <c r="H10" s="52"/>
      <c r="I10" s="12" t="s">
        <v>78</v>
      </c>
    </row>
    <row r="11" ht="13.5" customHeight="1">
      <c r="A11" s="15" t="s">
        <v>15</v>
      </c>
      <c r="B11" s="49"/>
      <c r="C11" s="15" t="s">
        <v>29</v>
      </c>
      <c r="D11" s="52"/>
      <c r="E11" s="12" t="s">
        <v>42</v>
      </c>
      <c r="F11" s="12"/>
      <c r="G11" s="16"/>
      <c r="I11" s="12" t="s">
        <v>79</v>
      </c>
      <c r="J11" s="49"/>
    </row>
    <row r="12" ht="13.5" customHeight="1">
      <c r="A12" s="12"/>
      <c r="B12" s="49"/>
      <c r="C12" s="16"/>
      <c r="D12" s="52"/>
      <c r="E12" s="12" t="s">
        <v>43</v>
      </c>
      <c r="F12" s="12"/>
      <c r="G12" s="15" t="s">
        <v>60</v>
      </c>
      <c r="H12" s="12"/>
      <c r="I12" s="12" t="s">
        <v>80</v>
      </c>
    </row>
    <row r="13" ht="13.5" customHeight="1">
      <c r="A13" s="12" t="s">
        <v>16</v>
      </c>
      <c r="B13" s="49"/>
      <c r="C13" s="12" t="s">
        <v>30</v>
      </c>
      <c r="E13" s="12" t="s">
        <v>44</v>
      </c>
      <c r="F13" s="52"/>
      <c r="G13" s="16"/>
      <c r="H13" s="52"/>
    </row>
    <row r="14" ht="13.5" customHeight="1">
      <c r="A14" s="12" t="s">
        <v>17</v>
      </c>
      <c r="B14" s="49"/>
      <c r="C14" s="12" t="s">
        <v>31</v>
      </c>
      <c r="E14" s="12" t="s">
        <v>45</v>
      </c>
      <c r="G14" s="12" t="s">
        <v>61</v>
      </c>
      <c r="I14" s="12"/>
      <c r="J14" s="12"/>
    </row>
    <row r="15" ht="13.5" customHeight="1">
      <c r="A15" s="12" t="s">
        <v>18</v>
      </c>
      <c r="B15" s="49"/>
      <c r="C15" s="12" t="s">
        <v>32</v>
      </c>
      <c r="D15" s="12"/>
      <c r="E15" s="12" t="s">
        <v>46</v>
      </c>
      <c r="F15" s="52"/>
      <c r="G15" s="12" t="s">
        <v>62</v>
      </c>
      <c r="H15" s="12"/>
      <c r="I15" s="16"/>
      <c r="J15" s="49"/>
    </row>
    <row r="16" ht="13.5" customHeight="1">
      <c r="A16" s="12" t="s">
        <v>19</v>
      </c>
      <c r="B16" s="49"/>
      <c r="C16" s="12" t="s">
        <v>33</v>
      </c>
      <c r="D16" s="52"/>
      <c r="E16" s="12" t="s">
        <v>47</v>
      </c>
      <c r="F16" s="52"/>
      <c r="G16" s="12" t="s">
        <v>63</v>
      </c>
    </row>
    <row r="17" ht="13.5" customHeight="1">
      <c r="A17" s="12" t="s">
        <v>20</v>
      </c>
      <c r="C17" s="12" t="s">
        <v>34</v>
      </c>
      <c r="E17" s="12" t="s">
        <v>48</v>
      </c>
      <c r="F17" s="52"/>
      <c r="G17" s="12" t="s">
        <v>64</v>
      </c>
    </row>
    <row r="18" ht="13.5" customHeight="1">
      <c r="D18" s="52"/>
      <c r="E18" s="12" t="s">
        <v>49</v>
      </c>
      <c r="F18" s="12"/>
      <c r="G18" s="12" t="s">
        <v>65</v>
      </c>
      <c r="H18" s="12"/>
      <c r="I18" s="16"/>
      <c r="J18" s="12"/>
    </row>
    <row r="19" ht="13.5" customHeight="1">
      <c r="E19" s="12" t="s">
        <v>50</v>
      </c>
      <c r="F19" s="12"/>
      <c r="G19" s="12" t="s">
        <v>66</v>
      </c>
      <c r="H19" s="12"/>
      <c r="I19" s="12"/>
      <c r="J19" s="12"/>
    </row>
    <row r="20" ht="13.5" customHeight="1">
      <c r="F20" s="52"/>
      <c r="G20" s="12" t="s">
        <v>67</v>
      </c>
      <c r="H20" s="53"/>
    </row>
    <row r="21" ht="13.5" customHeight="1">
      <c r="G21" s="12" t="s">
        <v>68</v>
      </c>
    </row>
    <row r="22" ht="13.5" customHeight="1">
      <c r="G22" s="12" t="s">
        <v>69</v>
      </c>
    </row>
  </sheetData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2.75"/>
  <cols>
    <col customWidth="1" min="1" max="5" width="16.63"/>
    <col customWidth="1" min="6" max="9" width="15.13"/>
    <col customWidth="1" min="10" max="10" width="25.0"/>
    <col customWidth="1" min="11" max="21" width="15.13"/>
  </cols>
  <sheetData>
    <row r="1">
      <c r="A1" s="57" t="s">
        <v>95</v>
      </c>
      <c r="B1" s="57" t="s">
        <v>95</v>
      </c>
      <c r="C1" s="57" t="s">
        <v>95</v>
      </c>
      <c r="D1" s="57" t="s">
        <v>95</v>
      </c>
      <c r="E1" s="57" t="s">
        <v>95</v>
      </c>
    </row>
    <row r="2">
      <c r="A2" s="58" t="s">
        <v>96</v>
      </c>
      <c r="B2" s="58" t="s">
        <v>96</v>
      </c>
      <c r="C2" s="58" t="s">
        <v>96</v>
      </c>
      <c r="D2" s="58" t="s">
        <v>96</v>
      </c>
      <c r="E2" s="58" t="s">
        <v>96</v>
      </c>
    </row>
    <row r="3">
      <c r="A3" s="59" t="s">
        <v>97</v>
      </c>
      <c r="B3" s="59" t="s">
        <v>98</v>
      </c>
      <c r="C3" s="59" t="s">
        <v>99</v>
      </c>
      <c r="D3" s="59" t="s">
        <v>100</v>
      </c>
      <c r="E3" s="59" t="s">
        <v>101</v>
      </c>
      <c r="F3" s="60"/>
      <c r="G3" s="61"/>
      <c r="H3" s="60"/>
      <c r="I3" s="60"/>
      <c r="J3" s="60"/>
      <c r="K3" s="60"/>
      <c r="L3" s="60"/>
      <c r="M3" s="60"/>
      <c r="N3" s="62"/>
      <c r="O3" s="63"/>
      <c r="P3" s="63"/>
      <c r="Q3" s="63"/>
      <c r="R3" s="63"/>
      <c r="S3" s="63"/>
      <c r="T3" s="63"/>
      <c r="U3" s="63"/>
    </row>
    <row r="4">
      <c r="A4" s="64"/>
      <c r="B4" s="64"/>
      <c r="C4" s="65"/>
      <c r="D4" s="66"/>
      <c r="E4" s="67"/>
      <c r="F4" s="49"/>
      <c r="J4" s="68"/>
      <c r="K4" s="69"/>
      <c r="M4" s="70"/>
    </row>
    <row r="5">
      <c r="A5" s="64"/>
      <c r="B5" s="64"/>
      <c r="C5" s="64"/>
      <c r="D5" s="66"/>
      <c r="E5" s="67"/>
      <c r="F5" s="70"/>
      <c r="I5" s="71"/>
      <c r="M5" s="71"/>
    </row>
    <row r="6">
      <c r="A6" s="64"/>
      <c r="B6" s="64"/>
      <c r="C6" s="65"/>
      <c r="D6" s="72"/>
      <c r="E6" s="73"/>
      <c r="F6" s="70"/>
      <c r="I6" s="71"/>
      <c r="M6" s="71"/>
    </row>
    <row r="7">
      <c r="A7" s="64"/>
      <c r="B7" s="64"/>
      <c r="C7" s="65"/>
      <c r="D7" s="74"/>
      <c r="E7" s="65"/>
      <c r="F7" s="71"/>
      <c r="M7" s="71"/>
    </row>
    <row r="8">
      <c r="A8" s="75"/>
      <c r="B8" s="75"/>
      <c r="C8" s="76"/>
      <c r="D8" s="77"/>
      <c r="E8" s="78"/>
      <c r="F8" s="79"/>
      <c r="I8" s="71"/>
      <c r="M8" s="71"/>
    </row>
    <row r="9">
      <c r="A9" s="64"/>
      <c r="B9" s="64"/>
      <c r="C9" s="72"/>
      <c r="D9" s="72"/>
      <c r="E9" s="72"/>
      <c r="I9" s="71"/>
      <c r="M9" s="71"/>
    </row>
    <row r="10">
      <c r="A10" s="67"/>
      <c r="B10" s="64"/>
      <c r="C10" s="78"/>
      <c r="D10" s="72"/>
      <c r="E10" s="80"/>
    </row>
    <row r="11">
      <c r="A11" s="73"/>
      <c r="B11" s="72"/>
      <c r="C11" s="78"/>
      <c r="D11" s="72"/>
      <c r="E11" s="81"/>
      <c r="F11" s="79"/>
      <c r="I11" s="68"/>
    </row>
    <row r="12">
      <c r="A12" s="82"/>
      <c r="B12" s="75"/>
      <c r="C12" s="66"/>
      <c r="D12" s="66"/>
      <c r="E12" s="66"/>
      <c r="I12" s="83"/>
    </row>
    <row r="13">
      <c r="A13" s="82"/>
      <c r="B13" s="75"/>
      <c r="C13" s="84"/>
      <c r="D13" s="82"/>
      <c r="E13" s="82"/>
    </row>
    <row r="14">
      <c r="A14" s="72"/>
      <c r="B14" s="65"/>
      <c r="C14" s="72"/>
      <c r="D14" s="66"/>
      <c r="E14" s="80"/>
    </row>
    <row r="15">
      <c r="A15" s="80"/>
      <c r="B15" s="64"/>
      <c r="C15" s="80"/>
      <c r="D15" s="74"/>
      <c r="E15" s="72"/>
    </row>
    <row r="16">
      <c r="A16" s="80"/>
      <c r="B16" s="64"/>
      <c r="C16" s="72"/>
      <c r="D16" s="72"/>
      <c r="E16" s="85"/>
      <c r="F16" s="86"/>
      <c r="G16" s="86"/>
    </row>
    <row r="17">
      <c r="A17" s="82"/>
      <c r="B17" s="82"/>
      <c r="C17" s="87"/>
      <c r="D17" s="72"/>
      <c r="E17" s="72"/>
    </row>
    <row r="18">
      <c r="A18" s="80"/>
      <c r="B18" s="80"/>
      <c r="C18" s="72"/>
      <c r="D18" s="72"/>
      <c r="E18" s="72"/>
    </row>
    <row r="19">
      <c r="A19" s="80"/>
      <c r="B19" s="80"/>
      <c r="C19" s="87"/>
      <c r="D19" s="72"/>
      <c r="E19" s="72"/>
    </row>
    <row r="20">
      <c r="A20" s="80"/>
      <c r="B20" s="80"/>
      <c r="C20" s="88"/>
      <c r="D20" s="72"/>
      <c r="E20" s="72"/>
    </row>
    <row r="21">
      <c r="A21" s="85"/>
      <c r="B21" s="72"/>
      <c r="C21" s="87"/>
      <c r="D21" s="72"/>
      <c r="E21" s="72"/>
    </row>
    <row r="22">
      <c r="A22" s="85"/>
      <c r="B22" s="78"/>
      <c r="C22" s="87"/>
      <c r="D22" s="72"/>
      <c r="E22" s="72"/>
    </row>
    <row r="23">
      <c r="A23" s="72"/>
      <c r="B23" s="72"/>
      <c r="C23" s="87"/>
      <c r="D23" s="72"/>
      <c r="E23" s="72"/>
    </row>
    <row r="24">
      <c r="A24" s="72"/>
      <c r="B24" s="72"/>
      <c r="C24" s="88"/>
      <c r="D24" s="72"/>
      <c r="E24" s="72"/>
    </row>
    <row r="25">
      <c r="A25" s="72"/>
      <c r="B25" s="72"/>
      <c r="C25" s="87"/>
      <c r="D25" s="72"/>
      <c r="E25" s="72"/>
    </row>
    <row r="26">
      <c r="A26" s="72"/>
      <c r="B26" s="72"/>
      <c r="C26" s="72"/>
      <c r="D26" s="72"/>
      <c r="E26" s="72"/>
    </row>
    <row r="27">
      <c r="A27" s="72"/>
      <c r="B27" s="72"/>
      <c r="C27" s="72"/>
      <c r="D27" s="72"/>
      <c r="E27" s="72"/>
    </row>
    <row r="28">
      <c r="A28" s="72"/>
      <c r="B28" s="72"/>
      <c r="C28" s="72"/>
      <c r="D28" s="72"/>
      <c r="E28" s="72"/>
    </row>
    <row r="29">
      <c r="A29" s="72"/>
      <c r="B29" s="78"/>
      <c r="C29" s="72"/>
      <c r="D29" s="72"/>
      <c r="E29" s="72"/>
    </row>
    <row r="30">
      <c r="A30" s="72"/>
      <c r="B30" s="72"/>
      <c r="C30" s="72"/>
      <c r="D30" s="72"/>
      <c r="E30" s="72"/>
    </row>
    <row r="31">
      <c r="A31" s="72"/>
      <c r="B31" s="72"/>
      <c r="C31" s="72"/>
      <c r="D31" s="72"/>
      <c r="E31" s="72"/>
    </row>
    <row r="32">
      <c r="A32" s="72"/>
      <c r="B32" s="72"/>
      <c r="C32" s="72"/>
      <c r="D32" s="72"/>
      <c r="E32" s="72"/>
    </row>
    <row r="33">
      <c r="A33" s="72"/>
      <c r="B33" s="72"/>
      <c r="C33" s="72"/>
      <c r="D33" s="72"/>
      <c r="E33" s="72"/>
    </row>
    <row r="34">
      <c r="A34" s="72"/>
      <c r="B34" s="72"/>
      <c r="C34" s="72"/>
      <c r="D34" s="72"/>
      <c r="E34" s="72"/>
    </row>
    <row r="35">
      <c r="A35" s="72"/>
      <c r="B35" s="72"/>
      <c r="C35" s="72"/>
      <c r="D35" s="72"/>
      <c r="E35" s="72"/>
    </row>
    <row r="36">
      <c r="A36" s="72"/>
      <c r="B36" s="72"/>
      <c r="C36" s="72"/>
      <c r="D36" s="72"/>
      <c r="E36" s="72"/>
    </row>
    <row r="37">
      <c r="A37" s="72"/>
      <c r="B37" s="72"/>
      <c r="C37" s="72"/>
      <c r="D37" s="72"/>
      <c r="E37" s="72"/>
    </row>
    <row r="38">
      <c r="A38" s="72"/>
      <c r="B38" s="72"/>
      <c r="C38" s="72"/>
      <c r="D38" s="72"/>
      <c r="E38" s="72"/>
    </row>
    <row r="39">
      <c r="A39" s="72"/>
      <c r="B39" s="72"/>
      <c r="C39" s="72"/>
      <c r="D39" s="72"/>
      <c r="E39" s="72"/>
    </row>
    <row r="40">
      <c r="A40" s="72"/>
      <c r="B40" s="72"/>
      <c r="C40" s="72"/>
      <c r="D40" s="72"/>
      <c r="E40" s="72"/>
    </row>
    <row r="41">
      <c r="A41" s="72"/>
      <c r="B41" s="72"/>
      <c r="C41" s="72"/>
      <c r="D41" s="72"/>
      <c r="E41" s="72"/>
    </row>
    <row r="42">
      <c r="A42" s="72"/>
      <c r="B42" s="72"/>
      <c r="C42" s="72"/>
      <c r="D42" s="72"/>
      <c r="E42" s="72"/>
    </row>
    <row r="43">
      <c r="A43" s="72"/>
      <c r="B43" s="72"/>
      <c r="C43" s="72"/>
      <c r="D43" s="72"/>
      <c r="E43" s="72"/>
    </row>
    <row r="44">
      <c r="A44" s="72"/>
      <c r="B44" s="72"/>
      <c r="C44" s="72"/>
      <c r="D44" s="72"/>
      <c r="E44" s="72"/>
    </row>
    <row r="45">
      <c r="A45" s="72"/>
      <c r="B45" s="72"/>
      <c r="C45" s="72"/>
      <c r="D45" s="72"/>
      <c r="E45" s="72"/>
    </row>
    <row r="46">
      <c r="A46" s="72"/>
      <c r="B46" s="72"/>
      <c r="C46" s="72"/>
      <c r="D46" s="72"/>
      <c r="E46" s="72"/>
    </row>
    <row r="47">
      <c r="A47" s="72"/>
      <c r="B47" s="72"/>
      <c r="C47" s="72"/>
      <c r="D47" s="72"/>
      <c r="E47" s="72"/>
    </row>
    <row r="48">
      <c r="A48" s="72"/>
      <c r="B48" s="72"/>
      <c r="C48" s="72"/>
      <c r="D48" s="72"/>
      <c r="E48" s="72"/>
    </row>
    <row r="49">
      <c r="A49" s="72"/>
      <c r="B49" s="72"/>
      <c r="C49" s="72"/>
      <c r="D49" s="72"/>
      <c r="E49" s="72"/>
    </row>
    <row r="50">
      <c r="A50" s="72"/>
      <c r="B50" s="72"/>
      <c r="C50" s="72"/>
      <c r="D50" s="72"/>
      <c r="E50" s="72"/>
    </row>
    <row r="51">
      <c r="A51" s="72"/>
      <c r="B51" s="72"/>
      <c r="C51" s="72"/>
      <c r="D51" s="72"/>
      <c r="E51" s="72"/>
    </row>
    <row r="52">
      <c r="A52" s="72"/>
      <c r="B52" s="72"/>
      <c r="C52" s="72"/>
      <c r="D52" s="72"/>
      <c r="E52" s="72"/>
    </row>
    <row r="53">
      <c r="A53" s="72"/>
      <c r="B53" s="72"/>
      <c r="C53" s="72"/>
      <c r="D53" s="72"/>
      <c r="E53" s="72"/>
    </row>
    <row r="54">
      <c r="A54" s="72"/>
      <c r="B54" s="72"/>
      <c r="C54" s="72"/>
      <c r="D54" s="72"/>
      <c r="E54" s="72"/>
    </row>
    <row r="55">
      <c r="A55" s="72"/>
      <c r="B55" s="72"/>
      <c r="C55" s="72"/>
      <c r="D55" s="72"/>
      <c r="E55" s="72"/>
    </row>
    <row r="56">
      <c r="A56" s="72"/>
      <c r="B56" s="72"/>
      <c r="C56" s="72"/>
      <c r="D56" s="72"/>
      <c r="E56" s="72"/>
    </row>
    <row r="57">
      <c r="A57" s="72"/>
      <c r="B57" s="72"/>
      <c r="C57" s="72"/>
      <c r="D57" s="72"/>
      <c r="E57" s="72"/>
    </row>
    <row r="58">
      <c r="A58" s="72"/>
      <c r="B58" s="72"/>
      <c r="C58" s="72"/>
      <c r="D58" s="72"/>
      <c r="E58" s="72"/>
    </row>
    <row r="59">
      <c r="A59" s="72"/>
      <c r="B59" s="72"/>
      <c r="C59" s="72"/>
      <c r="D59" s="72"/>
      <c r="E59" s="72"/>
    </row>
    <row r="60">
      <c r="A60" s="72"/>
      <c r="B60" s="72"/>
      <c r="C60" s="72"/>
      <c r="D60" s="72"/>
      <c r="E60" s="72"/>
    </row>
    <row r="61">
      <c r="A61" s="72"/>
      <c r="B61" s="72"/>
      <c r="C61" s="72"/>
      <c r="D61" s="72"/>
      <c r="E61" s="72"/>
    </row>
    <row r="62">
      <c r="A62" s="72"/>
      <c r="B62" s="72"/>
      <c r="C62" s="72"/>
      <c r="D62" s="72"/>
      <c r="E62" s="72"/>
    </row>
    <row r="63">
      <c r="A63" s="72"/>
      <c r="B63" s="72"/>
      <c r="C63" s="72"/>
      <c r="D63" s="72"/>
      <c r="E63" s="72"/>
    </row>
    <row r="64">
      <c r="A64" s="72"/>
      <c r="B64" s="72"/>
      <c r="C64" s="72"/>
      <c r="D64" s="72"/>
      <c r="E64" s="72"/>
    </row>
    <row r="65">
      <c r="A65" s="72"/>
      <c r="B65" s="72"/>
      <c r="C65" s="72"/>
      <c r="D65" s="72"/>
      <c r="E65" s="72"/>
    </row>
    <row r="66">
      <c r="A66" s="72"/>
      <c r="B66" s="72"/>
      <c r="C66" s="72"/>
      <c r="D66" s="72"/>
      <c r="E66" s="72"/>
    </row>
    <row r="67">
      <c r="A67" s="72"/>
      <c r="B67" s="72"/>
      <c r="C67" s="72"/>
      <c r="D67" s="72"/>
      <c r="E67" s="72"/>
    </row>
    <row r="68">
      <c r="A68" s="72"/>
      <c r="B68" s="72"/>
      <c r="C68" s="72"/>
      <c r="D68" s="72"/>
      <c r="E68" s="72"/>
    </row>
    <row r="69">
      <c r="A69" s="72"/>
      <c r="B69" s="72"/>
      <c r="C69" s="72"/>
      <c r="D69" s="72"/>
      <c r="E69" s="72"/>
    </row>
    <row r="70">
      <c r="A70" s="72"/>
      <c r="B70" s="72"/>
      <c r="C70" s="72"/>
      <c r="D70" s="72"/>
      <c r="E70" s="72"/>
    </row>
    <row r="71">
      <c r="A71" s="72"/>
      <c r="B71" s="72"/>
      <c r="C71" s="72"/>
      <c r="D71" s="72"/>
      <c r="E71" s="72"/>
    </row>
    <row r="72">
      <c r="A72" s="72"/>
      <c r="B72" s="72"/>
      <c r="C72" s="72"/>
      <c r="D72" s="72"/>
      <c r="E72" s="72"/>
    </row>
    <row r="73">
      <c r="A73" s="72"/>
      <c r="B73" s="72"/>
      <c r="C73" s="72"/>
      <c r="D73" s="72"/>
      <c r="E73" s="72"/>
    </row>
    <row r="74">
      <c r="A74" s="72"/>
      <c r="B74" s="72"/>
      <c r="C74" s="72"/>
      <c r="D74" s="72"/>
      <c r="E74" s="72"/>
    </row>
    <row r="75">
      <c r="A75" s="72"/>
      <c r="B75" s="72"/>
      <c r="C75" s="72"/>
      <c r="D75" s="72"/>
      <c r="E75" s="72"/>
    </row>
    <row r="76">
      <c r="A76" s="72"/>
      <c r="B76" s="72"/>
      <c r="C76" s="72"/>
      <c r="D76" s="72"/>
      <c r="E76" s="72"/>
    </row>
    <row r="77">
      <c r="A77" s="72"/>
      <c r="B77" s="72"/>
      <c r="C77" s="72"/>
      <c r="D77" s="72"/>
      <c r="E77" s="72"/>
    </row>
    <row r="78">
      <c r="A78" s="72"/>
      <c r="B78" s="72"/>
      <c r="C78" s="72"/>
      <c r="D78" s="72"/>
      <c r="E78" s="72"/>
    </row>
    <row r="79">
      <c r="A79" s="72"/>
      <c r="B79" s="72"/>
      <c r="C79" s="72"/>
      <c r="D79" s="72"/>
      <c r="E79" s="72"/>
    </row>
    <row r="80">
      <c r="A80" s="72"/>
      <c r="B80" s="72"/>
      <c r="C80" s="72"/>
      <c r="D80" s="72"/>
      <c r="E80" s="72"/>
    </row>
    <row r="81">
      <c r="A81" s="72"/>
      <c r="B81" s="72"/>
      <c r="C81" s="72"/>
      <c r="D81" s="72"/>
      <c r="E81" s="72"/>
    </row>
    <row r="82">
      <c r="A82" s="72"/>
      <c r="B82" s="72"/>
      <c r="C82" s="72"/>
      <c r="D82" s="72"/>
      <c r="E82" s="72"/>
    </row>
    <row r="83">
      <c r="A83" s="72"/>
      <c r="B83" s="72"/>
      <c r="C83" s="72"/>
      <c r="D83" s="72"/>
      <c r="E83" s="72"/>
    </row>
    <row r="84">
      <c r="A84" s="72"/>
      <c r="B84" s="72"/>
      <c r="C84" s="72"/>
      <c r="D84" s="72"/>
      <c r="E84" s="72"/>
    </row>
    <row r="85">
      <c r="A85" s="72"/>
      <c r="B85" s="72"/>
      <c r="C85" s="72"/>
      <c r="D85" s="72"/>
      <c r="E85" s="72"/>
    </row>
    <row r="86">
      <c r="A86" s="72"/>
      <c r="B86" s="72"/>
      <c r="C86" s="72"/>
      <c r="D86" s="72"/>
      <c r="E86" s="72"/>
    </row>
    <row r="87">
      <c r="A87" s="72"/>
      <c r="B87" s="72"/>
      <c r="C87" s="72"/>
      <c r="D87" s="72"/>
      <c r="E87" s="72"/>
    </row>
    <row r="88">
      <c r="A88" s="72"/>
      <c r="B88" s="72"/>
      <c r="C88" s="72"/>
      <c r="D88" s="72"/>
      <c r="E88" s="72"/>
    </row>
    <row r="89">
      <c r="A89" s="72"/>
      <c r="B89" s="72"/>
      <c r="C89" s="72"/>
      <c r="D89" s="72"/>
      <c r="E89" s="72"/>
    </row>
    <row r="90">
      <c r="A90" s="72"/>
      <c r="B90" s="72"/>
      <c r="C90" s="72"/>
      <c r="D90" s="72"/>
      <c r="E90" s="72"/>
    </row>
    <row r="91">
      <c r="A91" s="72"/>
      <c r="B91" s="72"/>
      <c r="C91" s="72"/>
      <c r="D91" s="72"/>
      <c r="E91" s="72"/>
    </row>
    <row r="92">
      <c r="A92" s="72"/>
      <c r="B92" s="72"/>
      <c r="C92" s="72"/>
      <c r="D92" s="72"/>
      <c r="E92" s="72"/>
    </row>
    <row r="93">
      <c r="A93" s="72"/>
      <c r="B93" s="72"/>
      <c r="C93" s="72"/>
      <c r="D93" s="72"/>
      <c r="E93" s="72"/>
    </row>
    <row r="94">
      <c r="A94" s="72"/>
      <c r="B94" s="72"/>
      <c r="C94" s="72"/>
      <c r="D94" s="72"/>
      <c r="E94" s="72"/>
    </row>
    <row r="95">
      <c r="A95" s="72"/>
      <c r="B95" s="72"/>
      <c r="C95" s="72"/>
      <c r="D95" s="72"/>
      <c r="E95" s="72"/>
    </row>
    <row r="96">
      <c r="A96" s="72"/>
      <c r="B96" s="72"/>
      <c r="C96" s="72"/>
      <c r="D96" s="72"/>
      <c r="E96" s="72"/>
    </row>
    <row r="97">
      <c r="A97" s="72"/>
      <c r="B97" s="72"/>
      <c r="C97" s="72"/>
      <c r="D97" s="72"/>
      <c r="E97" s="72"/>
    </row>
    <row r="98">
      <c r="A98" s="72"/>
      <c r="B98" s="72"/>
      <c r="C98" s="72"/>
      <c r="D98" s="72"/>
      <c r="E98" s="72"/>
    </row>
    <row r="99">
      <c r="A99" s="72"/>
      <c r="B99" s="72"/>
      <c r="C99" s="72"/>
      <c r="D99" s="72"/>
      <c r="E99" s="72"/>
    </row>
    <row r="100">
      <c r="A100" s="72"/>
      <c r="B100" s="72"/>
      <c r="C100" s="72"/>
      <c r="D100" s="72"/>
      <c r="E100" s="72"/>
    </row>
    <row r="101">
      <c r="A101" s="72"/>
      <c r="B101" s="72"/>
      <c r="C101" s="72"/>
      <c r="D101" s="72"/>
      <c r="E101" s="72"/>
    </row>
  </sheetData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2.75"/>
  <cols>
    <col customWidth="1" min="1" max="1" width="16.75"/>
    <col customWidth="1" min="2" max="3" width="15.13"/>
    <col customWidth="1" min="4" max="4" width="16.88"/>
    <col customWidth="1" min="5" max="6" width="15.13"/>
    <col customWidth="1" min="7" max="7" width="17.38"/>
    <col customWidth="1" min="8" max="20" width="15.13"/>
  </cols>
  <sheetData>
    <row r="1">
      <c r="A1" s="7" t="s">
        <v>81</v>
      </c>
      <c r="B1" s="21" t="s">
        <v>87</v>
      </c>
      <c r="D1" s="8" t="s">
        <v>102</v>
      </c>
      <c r="E1" s="8" t="s">
        <v>87</v>
      </c>
      <c r="G1" s="8" t="s">
        <v>102</v>
      </c>
      <c r="H1" s="8" t="s">
        <v>87</v>
      </c>
    </row>
    <row r="2">
      <c r="B2" s="19"/>
    </row>
    <row r="3">
      <c r="A3" s="15" t="s">
        <v>7</v>
      </c>
      <c r="B3" s="19"/>
      <c r="D3" s="15" t="s">
        <v>29</v>
      </c>
      <c r="E3" s="11"/>
      <c r="G3" s="15" t="s">
        <v>51</v>
      </c>
      <c r="H3" s="11"/>
    </row>
    <row r="4">
      <c r="A4" s="12"/>
      <c r="B4" s="19"/>
      <c r="D4" s="16"/>
      <c r="E4" s="11"/>
      <c r="G4" s="16"/>
      <c r="H4" s="11"/>
    </row>
    <row r="5">
      <c r="A5" s="12" t="s">
        <v>8</v>
      </c>
      <c r="B5" s="19"/>
      <c r="D5" s="12" t="s">
        <v>30</v>
      </c>
      <c r="E5" s="11"/>
      <c r="G5" s="12" t="s">
        <v>52</v>
      </c>
      <c r="H5" s="11"/>
    </row>
    <row r="6">
      <c r="A6" s="12" t="s">
        <v>9</v>
      </c>
      <c r="B6" s="19"/>
      <c r="D6" s="12" t="s">
        <v>31</v>
      </c>
      <c r="E6" s="11"/>
      <c r="G6" s="12" t="s">
        <v>53</v>
      </c>
      <c r="H6" s="11"/>
      <c r="J6" s="16"/>
      <c r="K6" s="19"/>
    </row>
    <row r="7">
      <c r="A7" s="12" t="s">
        <v>10</v>
      </c>
      <c r="B7" s="19"/>
      <c r="D7" s="12" t="s">
        <v>32</v>
      </c>
      <c r="E7" s="11"/>
      <c r="G7" s="12" t="s">
        <v>54</v>
      </c>
      <c r="H7" s="11"/>
    </row>
    <row r="8">
      <c r="A8" s="12" t="s">
        <v>11</v>
      </c>
      <c r="D8" s="12" t="s">
        <v>33</v>
      </c>
      <c r="E8" s="14"/>
      <c r="G8" s="12" t="s">
        <v>55</v>
      </c>
      <c r="H8" s="11"/>
    </row>
    <row r="9">
      <c r="A9" s="12" t="s">
        <v>12</v>
      </c>
      <c r="B9" s="19"/>
      <c r="D9" s="12" t="s">
        <v>34</v>
      </c>
      <c r="E9" s="11"/>
      <c r="G9" s="12" t="s">
        <v>56</v>
      </c>
      <c r="H9" s="11"/>
      <c r="J9" s="16"/>
      <c r="K9" s="19"/>
    </row>
    <row r="10">
      <c r="A10" s="12" t="s">
        <v>13</v>
      </c>
      <c r="B10" s="19"/>
      <c r="E10" s="11"/>
      <c r="G10" s="12" t="s">
        <v>57</v>
      </c>
      <c r="H10" s="11"/>
    </row>
    <row r="11">
      <c r="A11" s="12" t="s">
        <v>14</v>
      </c>
      <c r="B11" s="19"/>
      <c r="D11" s="15" t="s">
        <v>35</v>
      </c>
      <c r="E11" s="11"/>
      <c r="G11" s="12" t="s">
        <v>58</v>
      </c>
      <c r="H11" s="11"/>
      <c r="K11" s="19"/>
    </row>
    <row r="12">
      <c r="A12" s="12"/>
      <c r="B12" s="19"/>
      <c r="E12" s="11"/>
      <c r="G12" s="12" t="s">
        <v>59</v>
      </c>
      <c r="H12" s="11"/>
      <c r="K12" s="19"/>
    </row>
    <row r="13">
      <c r="A13" s="15" t="s">
        <v>15</v>
      </c>
      <c r="B13" s="19"/>
      <c r="D13" s="12" t="s">
        <v>36</v>
      </c>
      <c r="E13" s="11"/>
      <c r="G13" s="16"/>
      <c r="H13" s="11"/>
      <c r="K13" s="19"/>
    </row>
    <row r="14">
      <c r="A14" s="12"/>
      <c r="B14" s="19"/>
      <c r="D14" s="12" t="s">
        <v>37</v>
      </c>
      <c r="E14" s="11"/>
      <c r="G14" s="15" t="s">
        <v>60</v>
      </c>
      <c r="H14" s="11"/>
      <c r="K14" s="19"/>
    </row>
    <row r="15">
      <c r="A15" s="12" t="s">
        <v>16</v>
      </c>
      <c r="B15" s="19"/>
      <c r="D15" s="12" t="s">
        <v>38</v>
      </c>
      <c r="E15" s="11"/>
      <c r="G15" s="16"/>
      <c r="H15" s="11"/>
      <c r="K15" s="19"/>
    </row>
    <row r="16">
      <c r="A16" s="12" t="s">
        <v>17</v>
      </c>
      <c r="B16" s="19"/>
      <c r="D16" s="12" t="s">
        <v>39</v>
      </c>
      <c r="E16" s="11"/>
      <c r="G16" s="12" t="s">
        <v>61</v>
      </c>
      <c r="H16" s="14"/>
      <c r="K16" s="19"/>
    </row>
    <row r="17">
      <c r="A17" s="12" t="s">
        <v>18</v>
      </c>
      <c r="D17" s="12" t="s">
        <v>40</v>
      </c>
      <c r="E17" s="11"/>
      <c r="G17" s="12" t="s">
        <v>62</v>
      </c>
      <c r="H17" s="11"/>
      <c r="K17" s="19"/>
    </row>
    <row r="18">
      <c r="A18" s="12" t="s">
        <v>19</v>
      </c>
      <c r="B18" s="11"/>
      <c r="E18" s="11"/>
      <c r="G18" s="12" t="s">
        <v>63</v>
      </c>
      <c r="H18" s="11"/>
    </row>
    <row r="19">
      <c r="A19" s="12" t="s">
        <v>20</v>
      </c>
      <c r="B19" s="19"/>
      <c r="D19" s="15" t="s">
        <v>41</v>
      </c>
      <c r="E19" s="11"/>
      <c r="G19" s="12" t="s">
        <v>64</v>
      </c>
      <c r="H19" s="11"/>
    </row>
    <row r="20">
      <c r="E20" s="11"/>
      <c r="G20" s="12" t="s">
        <v>65</v>
      </c>
      <c r="H20" s="11"/>
    </row>
    <row r="21">
      <c r="A21" s="15" t="s">
        <v>21</v>
      </c>
      <c r="D21" s="12" t="s">
        <v>42</v>
      </c>
      <c r="E21" s="11"/>
      <c r="G21" s="12" t="s">
        <v>66</v>
      </c>
      <c r="H21" s="11"/>
    </row>
    <row r="22">
      <c r="A22" s="12"/>
      <c r="D22" s="12" t="s">
        <v>43</v>
      </c>
      <c r="E22" s="11"/>
      <c r="G22" s="12" t="s">
        <v>67</v>
      </c>
      <c r="H22" s="11"/>
    </row>
    <row r="23">
      <c r="A23" s="12" t="s">
        <v>22</v>
      </c>
      <c r="D23" s="12" t="s">
        <v>44</v>
      </c>
      <c r="E23" s="11"/>
      <c r="G23" s="12" t="s">
        <v>68</v>
      </c>
      <c r="H23" s="11"/>
    </row>
    <row r="24">
      <c r="A24" s="12" t="s">
        <v>23</v>
      </c>
      <c r="B24" s="19"/>
      <c r="D24" s="12" t="s">
        <v>45</v>
      </c>
      <c r="G24" s="12" t="s">
        <v>69</v>
      </c>
    </row>
    <row r="25">
      <c r="A25" s="12" t="s">
        <v>24</v>
      </c>
      <c r="D25" s="12" t="s">
        <v>46</v>
      </c>
      <c r="E25" s="11"/>
      <c r="H25" s="19"/>
    </row>
    <row r="26">
      <c r="A26" s="12" t="s">
        <v>25</v>
      </c>
      <c r="B26" s="19"/>
      <c r="D26" s="12" t="s">
        <v>47</v>
      </c>
      <c r="E26" s="11"/>
      <c r="G26" s="15" t="s">
        <v>70</v>
      </c>
    </row>
    <row r="27">
      <c r="A27" s="12" t="s">
        <v>26</v>
      </c>
      <c r="B27" s="11"/>
      <c r="D27" s="12" t="s">
        <v>48</v>
      </c>
      <c r="E27" s="11"/>
      <c r="H27" s="11"/>
    </row>
    <row r="28">
      <c r="A28" s="12" t="s">
        <v>27</v>
      </c>
      <c r="B28" s="11"/>
      <c r="D28" s="12" t="s">
        <v>49</v>
      </c>
      <c r="E28" s="11"/>
      <c r="G28" s="12" t="s">
        <v>71</v>
      </c>
      <c r="H28" s="11"/>
    </row>
    <row r="29">
      <c r="A29" s="12" t="s">
        <v>28</v>
      </c>
      <c r="D29" s="12" t="s">
        <v>50</v>
      </c>
      <c r="E29" s="11"/>
      <c r="G29" s="12" t="s">
        <v>72</v>
      </c>
    </row>
    <row r="30">
      <c r="B30" s="11"/>
      <c r="G30" s="12" t="s">
        <v>73</v>
      </c>
      <c r="H30" s="11"/>
    </row>
    <row r="31">
      <c r="B31" s="11"/>
      <c r="E31" s="19"/>
      <c r="G31" s="12" t="s">
        <v>74</v>
      </c>
      <c r="H31" s="11"/>
    </row>
    <row r="32">
      <c r="B32" s="11"/>
      <c r="E32" s="19"/>
      <c r="G32" s="12" t="s">
        <v>75</v>
      </c>
    </row>
    <row r="33">
      <c r="B33" s="11"/>
      <c r="E33" s="19"/>
      <c r="G33" s="12" t="s">
        <v>76</v>
      </c>
    </row>
    <row r="34">
      <c r="B34" s="11"/>
      <c r="G34" s="12" t="s">
        <v>77</v>
      </c>
    </row>
    <row r="35">
      <c r="G35" s="12" t="s">
        <v>78</v>
      </c>
    </row>
    <row r="36">
      <c r="G36" s="12" t="s">
        <v>79</v>
      </c>
    </row>
    <row r="37">
      <c r="D37" s="16"/>
      <c r="F37" s="4"/>
      <c r="G37" s="12" t="s">
        <v>80</v>
      </c>
    </row>
    <row r="40">
      <c r="D40" s="12"/>
    </row>
    <row r="41">
      <c r="B41" s="19"/>
    </row>
    <row r="42">
      <c r="B42" s="19"/>
    </row>
    <row r="43">
      <c r="B43" s="19"/>
      <c r="G43" s="12"/>
    </row>
    <row r="44">
      <c r="B44" s="19"/>
      <c r="G44" s="12"/>
    </row>
    <row r="45">
      <c r="B45" s="19"/>
    </row>
    <row r="46">
      <c r="B46" s="19"/>
    </row>
    <row r="47">
      <c r="B47" s="19"/>
    </row>
    <row r="48">
      <c r="B48" s="19"/>
    </row>
    <row r="49">
      <c r="B49" s="19"/>
    </row>
    <row r="50">
      <c r="B50" s="19"/>
    </row>
    <row r="51">
      <c r="B51" s="19"/>
    </row>
    <row r="52">
      <c r="B52" s="19"/>
    </row>
    <row r="53">
      <c r="B53" s="19"/>
    </row>
    <row r="54">
      <c r="B54" s="19"/>
    </row>
    <row r="55">
      <c r="B55" s="19"/>
    </row>
    <row r="56">
      <c r="B56" s="19"/>
    </row>
    <row r="57">
      <c r="B57" s="19"/>
    </row>
    <row r="58">
      <c r="B58" s="19"/>
    </row>
    <row r="59">
      <c r="B59" s="19"/>
    </row>
    <row r="60">
      <c r="B60" s="19"/>
    </row>
    <row r="61">
      <c r="B61" s="19"/>
    </row>
    <row r="62">
      <c r="B62" s="19"/>
    </row>
    <row r="63">
      <c r="B63" s="19"/>
    </row>
    <row r="64">
      <c r="B64" s="19"/>
    </row>
    <row r="65">
      <c r="B65" s="19"/>
    </row>
    <row r="66">
      <c r="B66" s="19"/>
    </row>
    <row r="67">
      <c r="B67" s="19"/>
    </row>
    <row r="68">
      <c r="B68" s="19"/>
    </row>
    <row r="69">
      <c r="B69" s="19"/>
    </row>
    <row r="70">
      <c r="B70" s="19"/>
    </row>
    <row r="71">
      <c r="B71" s="19"/>
    </row>
    <row r="72">
      <c r="B72" s="19"/>
    </row>
    <row r="73">
      <c r="B73" s="19"/>
    </row>
    <row r="74">
      <c r="B74" s="19"/>
    </row>
    <row r="75">
      <c r="B75" s="19"/>
    </row>
    <row r="76">
      <c r="B76" s="19"/>
    </row>
    <row r="77">
      <c r="B77" s="19"/>
    </row>
    <row r="78">
      <c r="B78" s="19"/>
    </row>
    <row r="79">
      <c r="B79" s="19"/>
    </row>
    <row r="80">
      <c r="B80" s="19"/>
    </row>
    <row r="81">
      <c r="B81" s="19"/>
    </row>
    <row r="82">
      <c r="B82" s="19"/>
    </row>
    <row r="83">
      <c r="B83" s="19"/>
    </row>
    <row r="84">
      <c r="B84" s="19"/>
    </row>
    <row r="85">
      <c r="B85" s="19"/>
    </row>
    <row r="86">
      <c r="B86" s="19"/>
    </row>
    <row r="87">
      <c r="B87" s="19"/>
    </row>
    <row r="88">
      <c r="B88" s="19"/>
    </row>
    <row r="89">
      <c r="B89" s="19"/>
    </row>
    <row r="90">
      <c r="B90" s="19"/>
    </row>
    <row r="91">
      <c r="B91" s="19"/>
    </row>
    <row r="92">
      <c r="B92" s="19"/>
    </row>
    <row r="93">
      <c r="B93" s="19"/>
    </row>
    <row r="94">
      <c r="B94" s="19"/>
    </row>
    <row r="95">
      <c r="B95" s="19"/>
    </row>
    <row r="96">
      <c r="B96" s="19"/>
    </row>
    <row r="97">
      <c r="B97" s="19"/>
    </row>
    <row r="98">
      <c r="B98" s="19"/>
    </row>
    <row r="99">
      <c r="B99" s="19"/>
    </row>
    <row r="100">
      <c r="B100" s="19"/>
    </row>
    <row r="101">
      <c r="B101" s="19"/>
    </row>
    <row r="102">
      <c r="B102" s="19"/>
    </row>
    <row r="103">
      <c r="B103" s="19"/>
    </row>
    <row r="104">
      <c r="B104" s="19"/>
    </row>
    <row r="105">
      <c r="B105" s="19"/>
    </row>
    <row r="106">
      <c r="B106" s="19"/>
    </row>
    <row r="107">
      <c r="B107" s="19"/>
    </row>
    <row r="108">
      <c r="B108" s="19"/>
    </row>
    <row r="109">
      <c r="B109" s="19"/>
    </row>
    <row r="110">
      <c r="B110" s="19"/>
    </row>
    <row r="111">
      <c r="B111" s="19"/>
    </row>
  </sheetData>
  <conditionalFormatting sqref="B30:B34">
    <cfRule type="cellIs" dxfId="2" priority="1" operator="greaterThan">
      <formula>-2</formula>
    </cfRule>
  </conditionalFormatting>
  <conditionalFormatting sqref="E1:E23 E25:E29 H27:H29">
    <cfRule type="cellIs" dxfId="2" priority="2" operator="greaterThan">
      <formula>0.51</formula>
    </cfRule>
  </conditionalFormatting>
  <conditionalFormatting sqref="E38:E111">
    <cfRule type="cellIs" dxfId="2" priority="3" operator="greaterThan">
      <formula>0.51</formula>
    </cfRule>
  </conditionalFormatting>
  <conditionalFormatting sqref="H3:H23">
    <cfRule type="cellIs" dxfId="2" priority="4" operator="greaterThan">
      <formula>0.51</formula>
    </cfRule>
  </conditionalFormatting>
  <conditionalFormatting sqref="B1:B2">
    <cfRule type="cellIs" dxfId="3" priority="5" operator="between">
      <formula>0</formula>
      <formula>0.5</formula>
    </cfRule>
  </conditionalFormatting>
  <conditionalFormatting sqref="K9 K11:K17 E32:E33 B41:B111">
    <cfRule type="cellIs" dxfId="3" priority="6" operator="between">
      <formula>0</formula>
      <formula>0.5</formula>
    </cfRule>
  </conditionalFormatting>
  <conditionalFormatting sqref="H1:H2">
    <cfRule type="cellIs" dxfId="2" priority="7" operator="greaterThan">
      <formula>0</formula>
    </cfRule>
  </conditionalFormatting>
  <conditionalFormatting sqref="B18 B27:B28 H31">
    <cfRule type="cellIs" dxfId="2" priority="8" operator="greaterThan">
      <formula>0</formula>
    </cfRule>
  </conditionalFormatting>
  <conditionalFormatting sqref="B8 B21:B23 H32 H40 H43:H45 H47:H111">
    <cfRule type="cellIs" dxfId="2" priority="9" operator="greaterThan">
      <formula>0</formula>
    </cfRule>
  </conditionalFormatting>
  <conditionalFormatting sqref="H30">
    <cfRule type="cellIs" dxfId="2" priority="10" operator="greaterThan">
      <formula>20</formula>
    </cfRule>
  </conditionalFormatting>
  <conditionalFormatting sqref="B3:B7 K6 B9:B16 B19 B24 H25 B26 E31">
    <cfRule type="cellIs" dxfId="4" priority="11" operator="between">
      <formula>0</formula>
      <formula>0.5</formula>
    </cfRule>
  </conditionalFormatting>
  <conditionalFormatting sqref="B30:B34">
    <cfRule type="cellIs" dxfId="4" priority="12" operator="between">
      <formula>-5</formula>
      <formula>-2</formula>
    </cfRule>
  </conditionalFormatting>
  <conditionalFormatting sqref="E1:E2">
    <cfRule type="cellIs" dxfId="5" priority="13" operator="between">
      <formula>0</formula>
      <formula>0.5</formula>
    </cfRule>
  </conditionalFormatting>
  <conditionalFormatting sqref="H29">
    <cfRule type="cellIs" dxfId="5" priority="14" operator="between">
      <formula>0</formula>
      <formula>0.5</formula>
    </cfRule>
  </conditionalFormatting>
  <conditionalFormatting sqref="E38:E111">
    <cfRule type="cellIs" dxfId="5" priority="15" operator="between">
      <formula>0</formula>
      <formula>0.5</formula>
    </cfRule>
  </conditionalFormatting>
  <conditionalFormatting sqref="B18 B27:B28 H31">
    <cfRule type="cellIs" dxfId="4" priority="16" operator="between">
      <formula>-3</formula>
      <formula>0</formula>
    </cfRule>
  </conditionalFormatting>
  <conditionalFormatting sqref="B1:B7 K6 B9:B16 K9 K11:K17 B19 B24 H25 B26 E31:E33 B41:B111">
    <cfRule type="cellIs" dxfId="2" priority="17" operator="greaterThan">
      <formula>0.51</formula>
    </cfRule>
  </conditionalFormatting>
  <conditionalFormatting sqref="H30">
    <cfRule type="cellIs" dxfId="4" priority="18" operator="between">
      <formula>12</formula>
      <formula>20</formula>
    </cfRule>
  </conditionalFormatting>
  <conditionalFormatting sqref="E3:E23 E25:E29 H27:H28">
    <cfRule type="cellIs" dxfId="4" priority="19" operator="between">
      <formula>0</formula>
      <formula>0.5</formula>
    </cfRule>
  </conditionalFormatting>
  <conditionalFormatting sqref="H3:H23">
    <cfRule type="cellIs" dxfId="4" priority="20" operator="between">
      <formula>0</formula>
      <formula>0.5</formula>
    </cfRule>
  </conditionalFormatting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2.75"/>
  <cols>
    <col customWidth="1" min="1" max="1" width="16.75"/>
    <col customWidth="1" min="2" max="3" width="15.13"/>
    <col customWidth="1" min="4" max="4" width="16.88"/>
    <col customWidth="1" min="5" max="6" width="15.13"/>
    <col customWidth="1" min="7" max="7" width="17.38"/>
    <col customWidth="1" min="8" max="20" width="15.13"/>
  </cols>
  <sheetData>
    <row r="1">
      <c r="A1" s="7" t="s">
        <v>81</v>
      </c>
      <c r="B1" s="21" t="s">
        <v>87</v>
      </c>
      <c r="D1" s="8" t="s">
        <v>102</v>
      </c>
      <c r="E1" s="8" t="s">
        <v>87</v>
      </c>
      <c r="G1" s="8" t="s">
        <v>102</v>
      </c>
      <c r="H1" s="8" t="s">
        <v>87</v>
      </c>
    </row>
    <row r="2">
      <c r="B2" s="19"/>
    </row>
    <row r="3">
      <c r="A3" s="15" t="s">
        <v>7</v>
      </c>
      <c r="B3" s="19"/>
      <c r="D3" s="15" t="s">
        <v>29</v>
      </c>
      <c r="E3" s="11"/>
      <c r="G3" s="15" t="s">
        <v>51</v>
      </c>
      <c r="H3" s="11"/>
    </row>
    <row r="4">
      <c r="A4" s="12"/>
      <c r="B4" s="19"/>
      <c r="D4" s="16"/>
      <c r="E4" s="11"/>
      <c r="G4" s="16"/>
      <c r="H4" s="11"/>
    </row>
    <row r="5">
      <c r="A5" s="12" t="s">
        <v>8</v>
      </c>
      <c r="B5" s="19"/>
      <c r="D5" s="12" t="s">
        <v>30</v>
      </c>
      <c r="E5" s="11"/>
      <c r="G5" s="12" t="s">
        <v>52</v>
      </c>
      <c r="H5" s="11"/>
    </row>
    <row r="6">
      <c r="A6" s="12" t="s">
        <v>9</v>
      </c>
      <c r="B6" s="19"/>
      <c r="D6" s="12" t="s">
        <v>31</v>
      </c>
      <c r="E6" s="11"/>
      <c r="G6" s="12" t="s">
        <v>53</v>
      </c>
      <c r="H6" s="11"/>
      <c r="J6" s="16"/>
      <c r="K6" s="19"/>
    </row>
    <row r="7">
      <c r="A7" s="12" t="s">
        <v>10</v>
      </c>
      <c r="B7" s="19"/>
      <c r="D7" s="12" t="s">
        <v>32</v>
      </c>
      <c r="E7" s="11"/>
      <c r="G7" s="12" t="s">
        <v>54</v>
      </c>
      <c r="H7" s="11"/>
    </row>
    <row r="8">
      <c r="A8" s="12" t="s">
        <v>11</v>
      </c>
      <c r="D8" s="12" t="s">
        <v>33</v>
      </c>
      <c r="E8" s="14"/>
      <c r="G8" s="12" t="s">
        <v>55</v>
      </c>
      <c r="H8" s="11"/>
    </row>
    <row r="9">
      <c r="A9" s="12" t="s">
        <v>12</v>
      </c>
      <c r="B9" s="19"/>
      <c r="D9" s="12" t="s">
        <v>34</v>
      </c>
      <c r="E9" s="11"/>
      <c r="G9" s="12" t="s">
        <v>56</v>
      </c>
      <c r="H9" s="11"/>
      <c r="J9" s="16"/>
      <c r="K9" s="19"/>
    </row>
    <row r="10">
      <c r="A10" s="12" t="s">
        <v>13</v>
      </c>
      <c r="B10" s="19"/>
      <c r="E10" s="11"/>
      <c r="G10" s="12" t="s">
        <v>57</v>
      </c>
      <c r="H10" s="11"/>
    </row>
    <row r="11">
      <c r="A11" s="12" t="s">
        <v>14</v>
      </c>
      <c r="B11" s="19"/>
      <c r="D11" s="15" t="s">
        <v>35</v>
      </c>
      <c r="E11" s="11"/>
      <c r="G11" s="12" t="s">
        <v>58</v>
      </c>
      <c r="H11" s="11"/>
      <c r="K11" s="19"/>
    </row>
    <row r="12">
      <c r="A12" s="12"/>
      <c r="B12" s="19"/>
      <c r="E12" s="11"/>
      <c r="G12" s="12" t="s">
        <v>59</v>
      </c>
      <c r="H12" s="11"/>
      <c r="K12" s="19"/>
    </row>
    <row r="13">
      <c r="A13" s="15" t="s">
        <v>15</v>
      </c>
      <c r="B13" s="19"/>
      <c r="D13" s="12" t="s">
        <v>36</v>
      </c>
      <c r="E13" s="11"/>
      <c r="G13" s="16"/>
      <c r="H13" s="11"/>
      <c r="K13" s="19"/>
    </row>
    <row r="14">
      <c r="A14" s="12"/>
      <c r="B14" s="19"/>
      <c r="D14" s="12" t="s">
        <v>37</v>
      </c>
      <c r="E14" s="11"/>
      <c r="G14" s="15" t="s">
        <v>60</v>
      </c>
      <c r="H14" s="11"/>
      <c r="K14" s="19"/>
    </row>
    <row r="15">
      <c r="A15" s="12" t="s">
        <v>16</v>
      </c>
      <c r="B15" s="19"/>
      <c r="D15" s="12" t="s">
        <v>38</v>
      </c>
      <c r="E15" s="11"/>
      <c r="G15" s="16"/>
      <c r="H15" s="11"/>
      <c r="K15" s="19"/>
    </row>
    <row r="16">
      <c r="A16" s="12" t="s">
        <v>17</v>
      </c>
      <c r="B16" s="19"/>
      <c r="D16" s="12" t="s">
        <v>39</v>
      </c>
      <c r="E16" s="11"/>
      <c r="G16" s="12" t="s">
        <v>61</v>
      </c>
      <c r="H16" s="14"/>
      <c r="K16" s="19"/>
    </row>
    <row r="17">
      <c r="A17" s="12" t="s">
        <v>18</v>
      </c>
      <c r="D17" s="12" t="s">
        <v>40</v>
      </c>
      <c r="E17" s="11"/>
      <c r="G17" s="12" t="s">
        <v>62</v>
      </c>
      <c r="H17" s="11"/>
      <c r="K17" s="19"/>
    </row>
    <row r="18">
      <c r="A18" s="12" t="s">
        <v>19</v>
      </c>
      <c r="B18" s="11"/>
      <c r="E18" s="11"/>
      <c r="G18" s="12" t="s">
        <v>63</v>
      </c>
      <c r="H18" s="11"/>
    </row>
    <row r="19">
      <c r="A19" s="12" t="s">
        <v>20</v>
      </c>
      <c r="B19" s="19"/>
      <c r="D19" s="15" t="s">
        <v>41</v>
      </c>
      <c r="E19" s="11"/>
      <c r="G19" s="12" t="s">
        <v>64</v>
      </c>
      <c r="H19" s="11"/>
    </row>
    <row r="20">
      <c r="E20" s="11"/>
      <c r="G20" s="12" t="s">
        <v>65</v>
      </c>
      <c r="H20" s="11"/>
    </row>
    <row r="21">
      <c r="A21" s="15" t="s">
        <v>21</v>
      </c>
      <c r="D21" s="12" t="s">
        <v>42</v>
      </c>
      <c r="E21" s="11"/>
      <c r="G21" s="12" t="s">
        <v>66</v>
      </c>
      <c r="H21" s="11"/>
    </row>
    <row r="22">
      <c r="A22" s="12"/>
      <c r="D22" s="12" t="s">
        <v>43</v>
      </c>
      <c r="E22" s="11"/>
      <c r="G22" s="12" t="s">
        <v>67</v>
      </c>
      <c r="H22" s="11"/>
    </row>
    <row r="23">
      <c r="A23" s="12" t="s">
        <v>22</v>
      </c>
      <c r="D23" s="12" t="s">
        <v>44</v>
      </c>
      <c r="E23" s="11"/>
      <c r="G23" s="12" t="s">
        <v>68</v>
      </c>
      <c r="H23" s="11"/>
    </row>
    <row r="24">
      <c r="A24" s="12" t="s">
        <v>23</v>
      </c>
      <c r="B24" s="19"/>
      <c r="D24" s="12" t="s">
        <v>45</v>
      </c>
      <c r="G24" s="12" t="s">
        <v>69</v>
      </c>
    </row>
    <row r="25">
      <c r="A25" s="12" t="s">
        <v>24</v>
      </c>
      <c r="D25" s="12" t="s">
        <v>46</v>
      </c>
      <c r="E25" s="11"/>
      <c r="H25" s="19"/>
    </row>
    <row r="26">
      <c r="A26" s="12" t="s">
        <v>25</v>
      </c>
      <c r="B26" s="19"/>
      <c r="D26" s="12" t="s">
        <v>47</v>
      </c>
      <c r="E26" s="11"/>
      <c r="G26" s="15" t="s">
        <v>70</v>
      </c>
    </row>
    <row r="27">
      <c r="A27" s="12" t="s">
        <v>26</v>
      </c>
      <c r="B27" s="11"/>
      <c r="D27" s="12" t="s">
        <v>48</v>
      </c>
      <c r="E27" s="11"/>
      <c r="H27" s="11"/>
    </row>
    <row r="28">
      <c r="A28" s="12" t="s">
        <v>27</v>
      </c>
      <c r="B28" s="11"/>
      <c r="D28" s="12" t="s">
        <v>49</v>
      </c>
      <c r="E28" s="11"/>
      <c r="G28" s="12" t="s">
        <v>71</v>
      </c>
      <c r="H28" s="11"/>
    </row>
    <row r="29">
      <c r="A29" s="12" t="s">
        <v>28</v>
      </c>
      <c r="D29" s="12" t="s">
        <v>50</v>
      </c>
      <c r="E29" s="11"/>
      <c r="G29" s="12" t="s">
        <v>72</v>
      </c>
    </row>
    <row r="30">
      <c r="A30" s="16" t="s">
        <v>7</v>
      </c>
      <c r="B30" s="11"/>
      <c r="G30" s="12" t="s">
        <v>73</v>
      </c>
      <c r="H30" s="11"/>
    </row>
    <row r="31">
      <c r="A31" s="16" t="s">
        <v>15</v>
      </c>
      <c r="B31" s="11"/>
      <c r="E31" s="19"/>
      <c r="G31" s="12" t="s">
        <v>74</v>
      </c>
      <c r="H31" s="11"/>
    </row>
    <row r="32">
      <c r="A32" s="16" t="s">
        <v>21</v>
      </c>
      <c r="B32" s="11"/>
      <c r="E32" s="19"/>
      <c r="G32" s="12" t="s">
        <v>75</v>
      </c>
    </row>
    <row r="33">
      <c r="A33" s="16" t="s">
        <v>29</v>
      </c>
      <c r="B33" s="11"/>
      <c r="E33" s="19"/>
      <c r="G33" s="12" t="s">
        <v>76</v>
      </c>
    </row>
    <row r="34">
      <c r="A34" s="16" t="s">
        <v>35</v>
      </c>
      <c r="B34" s="11"/>
      <c r="G34" s="12" t="s">
        <v>77</v>
      </c>
    </row>
    <row r="35">
      <c r="G35" s="12" t="s">
        <v>78</v>
      </c>
    </row>
    <row r="36">
      <c r="G36" s="12" t="s">
        <v>79</v>
      </c>
    </row>
    <row r="37">
      <c r="D37" s="16"/>
      <c r="F37" s="4"/>
      <c r="G37" s="12" t="s">
        <v>80</v>
      </c>
    </row>
    <row r="40">
      <c r="D40" s="12"/>
    </row>
    <row r="41">
      <c r="B41" s="19"/>
    </row>
    <row r="42">
      <c r="B42" s="19"/>
    </row>
    <row r="43">
      <c r="B43" s="19"/>
      <c r="G43" s="12"/>
    </row>
    <row r="44">
      <c r="B44" s="19"/>
      <c r="G44" s="12"/>
    </row>
    <row r="45">
      <c r="B45" s="19"/>
    </row>
    <row r="46">
      <c r="B46" s="19"/>
    </row>
    <row r="47">
      <c r="B47" s="19"/>
    </row>
    <row r="48">
      <c r="B48" s="19"/>
    </row>
    <row r="49">
      <c r="B49" s="19"/>
    </row>
    <row r="50">
      <c r="B50" s="19"/>
    </row>
    <row r="51">
      <c r="B51" s="19"/>
    </row>
    <row r="52">
      <c r="B52" s="19"/>
    </row>
    <row r="53">
      <c r="B53" s="19"/>
    </row>
    <row r="54">
      <c r="B54" s="19"/>
    </row>
    <row r="55">
      <c r="B55" s="19"/>
    </row>
    <row r="56">
      <c r="B56" s="19"/>
    </row>
    <row r="57">
      <c r="B57" s="19"/>
    </row>
    <row r="58">
      <c r="B58" s="19"/>
    </row>
    <row r="59">
      <c r="B59" s="19"/>
    </row>
    <row r="60">
      <c r="B60" s="19"/>
    </row>
    <row r="61">
      <c r="B61" s="19"/>
    </row>
    <row r="62">
      <c r="B62" s="19"/>
    </row>
    <row r="63">
      <c r="B63" s="19"/>
    </row>
    <row r="64">
      <c r="B64" s="19"/>
    </row>
    <row r="65">
      <c r="B65" s="19"/>
    </row>
    <row r="66">
      <c r="B66" s="19"/>
    </row>
    <row r="67">
      <c r="B67" s="19"/>
    </row>
    <row r="68">
      <c r="B68" s="19"/>
    </row>
    <row r="69">
      <c r="B69" s="19"/>
    </row>
    <row r="70">
      <c r="B70" s="19"/>
    </row>
    <row r="71">
      <c r="B71" s="19"/>
    </row>
    <row r="72">
      <c r="B72" s="19"/>
    </row>
    <row r="73">
      <c r="B73" s="19"/>
    </row>
    <row r="74">
      <c r="B74" s="19"/>
    </row>
    <row r="75">
      <c r="B75" s="19"/>
    </row>
    <row r="76">
      <c r="B76" s="19"/>
    </row>
    <row r="77">
      <c r="B77" s="19"/>
    </row>
    <row r="78">
      <c r="B78" s="19"/>
    </row>
    <row r="79">
      <c r="B79" s="19"/>
    </row>
    <row r="80">
      <c r="B80" s="19"/>
    </row>
    <row r="81">
      <c r="B81" s="19"/>
    </row>
    <row r="82">
      <c r="B82" s="19"/>
    </row>
    <row r="83">
      <c r="B83" s="19"/>
    </row>
    <row r="84">
      <c r="B84" s="19"/>
    </row>
    <row r="85">
      <c r="B85" s="19"/>
    </row>
    <row r="86">
      <c r="B86" s="19"/>
    </row>
    <row r="87">
      <c r="B87" s="19"/>
    </row>
    <row r="88">
      <c r="B88" s="19"/>
    </row>
    <row r="89">
      <c r="B89" s="19"/>
    </row>
    <row r="90">
      <c r="B90" s="19"/>
    </row>
    <row r="91">
      <c r="B91" s="19"/>
    </row>
    <row r="92">
      <c r="B92" s="19"/>
    </row>
    <row r="93">
      <c r="B93" s="19"/>
    </row>
    <row r="94">
      <c r="B94" s="19"/>
    </row>
    <row r="95">
      <c r="B95" s="19"/>
    </row>
    <row r="96">
      <c r="B96" s="19"/>
    </row>
    <row r="97">
      <c r="B97" s="19"/>
    </row>
    <row r="98">
      <c r="B98" s="19"/>
    </row>
    <row r="99">
      <c r="B99" s="19"/>
    </row>
    <row r="100">
      <c r="B100" s="19"/>
    </row>
    <row r="101">
      <c r="B101" s="19"/>
    </row>
    <row r="102">
      <c r="B102" s="19"/>
    </row>
    <row r="103">
      <c r="B103" s="19"/>
    </row>
    <row r="104">
      <c r="B104" s="19"/>
    </row>
    <row r="105">
      <c r="B105" s="19"/>
    </row>
    <row r="106">
      <c r="B106" s="19"/>
    </row>
    <row r="107">
      <c r="B107" s="19"/>
    </row>
    <row r="108">
      <c r="B108" s="19"/>
    </row>
    <row r="109">
      <c r="B109" s="19"/>
    </row>
    <row r="110">
      <c r="B110" s="19"/>
    </row>
    <row r="111">
      <c r="B111" s="19"/>
    </row>
  </sheetData>
  <conditionalFormatting sqref="B30:B34">
    <cfRule type="cellIs" dxfId="2" priority="1" operator="greaterThan">
      <formula>-2</formula>
    </cfRule>
  </conditionalFormatting>
  <conditionalFormatting sqref="E1:E23 E25:E29 H27:H29">
    <cfRule type="cellIs" dxfId="2" priority="2" operator="greaterThan">
      <formula>0.51</formula>
    </cfRule>
  </conditionalFormatting>
  <conditionalFormatting sqref="E38:E111">
    <cfRule type="cellIs" dxfId="2" priority="3" operator="greaterThan">
      <formula>0.51</formula>
    </cfRule>
  </conditionalFormatting>
  <conditionalFormatting sqref="H3:H23">
    <cfRule type="cellIs" dxfId="2" priority="4" operator="greaterThan">
      <formula>0.51</formula>
    </cfRule>
  </conditionalFormatting>
  <conditionalFormatting sqref="B1:B2">
    <cfRule type="cellIs" dxfId="3" priority="5" operator="between">
      <formula>0</formula>
      <formula>0.5</formula>
    </cfRule>
  </conditionalFormatting>
  <conditionalFormatting sqref="K9 K11:K17 E32:E33 B41:B111">
    <cfRule type="cellIs" dxfId="3" priority="6" operator="between">
      <formula>0</formula>
      <formula>0.5</formula>
    </cfRule>
  </conditionalFormatting>
  <conditionalFormatting sqref="H30">
    <cfRule type="cellIs" dxfId="2" priority="7" operator="greaterThan">
      <formula>20</formula>
    </cfRule>
  </conditionalFormatting>
  <conditionalFormatting sqref="B3:B7 K6 B9:B16 B19 B24 H25 B26 E31">
    <cfRule type="cellIs" dxfId="4" priority="8" operator="between">
      <formula>0</formula>
      <formula>0.5</formula>
    </cfRule>
  </conditionalFormatting>
  <conditionalFormatting sqref="B30:B34">
    <cfRule type="cellIs" dxfId="4" priority="9" operator="between">
      <formula>-5</formula>
      <formula>-2</formula>
    </cfRule>
  </conditionalFormatting>
  <conditionalFormatting sqref="E1:E2">
    <cfRule type="cellIs" dxfId="5" priority="10" operator="between">
      <formula>0</formula>
      <formula>0.5</formula>
    </cfRule>
  </conditionalFormatting>
  <conditionalFormatting sqref="H29">
    <cfRule type="cellIs" dxfId="5" priority="11" operator="between">
      <formula>0</formula>
      <formula>0.5</formula>
    </cfRule>
  </conditionalFormatting>
  <conditionalFormatting sqref="E38:E111">
    <cfRule type="cellIs" dxfId="5" priority="12" operator="between">
      <formula>0</formula>
      <formula>0.5</formula>
    </cfRule>
  </conditionalFormatting>
  <conditionalFormatting sqref="B18 B27:B28 H31">
    <cfRule type="cellIs" dxfId="4" priority="13" operator="between">
      <formula>-3</formula>
      <formula>0</formula>
    </cfRule>
  </conditionalFormatting>
  <conditionalFormatting sqref="B1:B7 K6 B9:B16 K9 K11:K17 B19 B24 H25 B26 E31:E33 B41:B111">
    <cfRule type="cellIs" dxfId="2" priority="14" operator="greaterThan">
      <formula>0.51</formula>
    </cfRule>
  </conditionalFormatting>
  <conditionalFormatting sqref="H30">
    <cfRule type="cellIs" dxfId="4" priority="15" operator="between">
      <formula>12</formula>
      <formula>20</formula>
    </cfRule>
  </conditionalFormatting>
  <conditionalFormatting sqref="E3:E23 E25:E29 H27:H28">
    <cfRule type="cellIs" dxfId="4" priority="16" operator="between">
      <formula>0</formula>
      <formula>0.5</formula>
    </cfRule>
  </conditionalFormatting>
  <conditionalFormatting sqref="H3:H23">
    <cfRule type="cellIs" dxfId="4" priority="17" operator="between">
      <formula>0</formula>
      <formula>0.5</formula>
    </cfRule>
  </conditionalFormatting>
  <conditionalFormatting sqref="B5:B9 B11:B16 B18:B27 H32 H40 H43:H45 H47:H111">
    <cfRule type="cellIs" dxfId="2" priority="18" operator="greaterThan">
      <formula>0</formula>
    </cfRule>
  </conditionalFormatting>
  <conditionalFormatting sqref="E5:E10 H9:H10 E12:E16 E18:E21 E23:E25 E27:E28">
    <cfRule type="cellIs" dxfId="2" priority="19" operator="greaterThan">
      <formula>0</formula>
    </cfRule>
  </conditionalFormatting>
  <conditionalFormatting sqref="H5:H8 H12:H13">
    <cfRule type="cellIs" dxfId="2" priority="20" operator="greaterThan">
      <formula>0</formula>
    </cfRule>
  </conditionalFormatting>
  <conditionalFormatting sqref="H5:H29">
    <cfRule type="cellIs" dxfId="2" priority="21" operator="greaterThan">
      <formula>0</formula>
    </cfRule>
  </conditionalFormatting>
  <conditionalFormatting sqref="I5:I29">
    <cfRule type="cellIs" dxfId="2" priority="22" operator="greaterThan">
      <formula>0</formula>
    </cfRule>
  </conditionalFormatting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2.75"/>
  <cols>
    <col customWidth="1" min="1" max="1" width="16.75"/>
    <col customWidth="1" min="2" max="3" width="15.13"/>
    <col customWidth="1" min="4" max="4" width="16.88"/>
    <col customWidth="1" min="5" max="6" width="15.13"/>
    <col customWidth="1" min="7" max="7" width="17.38"/>
    <col customWidth="1" min="8" max="20" width="15.13"/>
  </cols>
  <sheetData>
    <row r="1">
      <c r="A1" s="7" t="s">
        <v>81</v>
      </c>
      <c r="B1" s="21" t="s">
        <v>87</v>
      </c>
      <c r="D1" s="8" t="s">
        <v>102</v>
      </c>
      <c r="E1" s="8" t="s">
        <v>87</v>
      </c>
      <c r="G1" s="8" t="s">
        <v>102</v>
      </c>
      <c r="H1" s="8" t="s">
        <v>87</v>
      </c>
    </row>
    <row r="2">
      <c r="B2" s="19"/>
    </row>
    <row r="3">
      <c r="A3" s="15" t="s">
        <v>7</v>
      </c>
      <c r="B3" s="19"/>
      <c r="D3" s="15" t="s">
        <v>29</v>
      </c>
      <c r="E3" s="11"/>
      <c r="G3" s="15" t="s">
        <v>51</v>
      </c>
      <c r="H3" s="11"/>
    </row>
    <row r="4">
      <c r="A4" s="12"/>
      <c r="B4" s="19"/>
      <c r="D4" s="16"/>
      <c r="E4" s="11"/>
      <c r="G4" s="16"/>
      <c r="H4" s="11"/>
    </row>
    <row r="5">
      <c r="A5" s="12" t="s">
        <v>8</v>
      </c>
      <c r="B5" s="19"/>
      <c r="D5" s="12" t="s">
        <v>30</v>
      </c>
      <c r="E5" s="11"/>
      <c r="G5" s="12" t="s">
        <v>52</v>
      </c>
      <c r="H5" s="11"/>
    </row>
    <row r="6">
      <c r="A6" s="12" t="s">
        <v>9</v>
      </c>
      <c r="B6" s="19"/>
      <c r="D6" s="12" t="s">
        <v>31</v>
      </c>
      <c r="E6" s="11"/>
      <c r="G6" s="12" t="s">
        <v>53</v>
      </c>
      <c r="H6" s="11"/>
      <c r="J6" s="16"/>
      <c r="K6" s="19"/>
    </row>
    <row r="7">
      <c r="A7" s="12" t="s">
        <v>10</v>
      </c>
      <c r="B7" s="19"/>
      <c r="D7" s="12" t="s">
        <v>32</v>
      </c>
      <c r="E7" s="11"/>
      <c r="G7" s="12" t="s">
        <v>54</v>
      </c>
      <c r="H7" s="11"/>
    </row>
    <row r="8">
      <c r="A8" s="12" t="s">
        <v>11</v>
      </c>
      <c r="D8" s="12" t="s">
        <v>33</v>
      </c>
      <c r="E8" s="14"/>
      <c r="G8" s="12" t="s">
        <v>55</v>
      </c>
      <c r="H8" s="11"/>
    </row>
    <row r="9">
      <c r="A9" s="12" t="s">
        <v>12</v>
      </c>
      <c r="B9" s="19"/>
      <c r="D9" s="12" t="s">
        <v>34</v>
      </c>
      <c r="E9" s="11"/>
      <c r="G9" s="12" t="s">
        <v>56</v>
      </c>
      <c r="H9" s="11"/>
      <c r="J9" s="16"/>
      <c r="K9" s="19"/>
    </row>
    <row r="10">
      <c r="A10" s="12" t="s">
        <v>13</v>
      </c>
      <c r="B10" s="19"/>
      <c r="E10" s="11"/>
      <c r="G10" s="12" t="s">
        <v>57</v>
      </c>
      <c r="H10" s="11"/>
    </row>
    <row r="11">
      <c r="A11" s="12" t="s">
        <v>14</v>
      </c>
      <c r="B11" s="19"/>
      <c r="D11" s="15" t="s">
        <v>35</v>
      </c>
      <c r="E11" s="11"/>
      <c r="G11" s="12" t="s">
        <v>58</v>
      </c>
      <c r="H11" s="11"/>
      <c r="K11" s="19"/>
    </row>
    <row r="12">
      <c r="A12" s="12"/>
      <c r="B12" s="19"/>
      <c r="E12" s="11"/>
      <c r="G12" s="12" t="s">
        <v>59</v>
      </c>
      <c r="H12" s="11"/>
      <c r="K12" s="19"/>
    </row>
    <row r="13">
      <c r="A13" s="15" t="s">
        <v>15</v>
      </c>
      <c r="B13" s="19"/>
      <c r="D13" s="12" t="s">
        <v>36</v>
      </c>
      <c r="E13" s="11"/>
      <c r="G13" s="16"/>
      <c r="H13" s="11"/>
      <c r="K13" s="19"/>
    </row>
    <row r="14">
      <c r="A14" s="12"/>
      <c r="B14" s="19"/>
      <c r="D14" s="12" t="s">
        <v>37</v>
      </c>
      <c r="E14" s="11"/>
      <c r="G14" s="15" t="s">
        <v>60</v>
      </c>
      <c r="H14" s="11"/>
      <c r="K14" s="19"/>
    </row>
    <row r="15">
      <c r="A15" s="12" t="s">
        <v>16</v>
      </c>
      <c r="B15" s="19"/>
      <c r="D15" s="12" t="s">
        <v>38</v>
      </c>
      <c r="E15" s="11"/>
      <c r="G15" s="16"/>
      <c r="H15" s="11"/>
      <c r="K15" s="19"/>
    </row>
    <row r="16">
      <c r="A16" s="12" t="s">
        <v>17</v>
      </c>
      <c r="B16" s="19"/>
      <c r="D16" s="12" t="s">
        <v>39</v>
      </c>
      <c r="E16" s="11"/>
      <c r="G16" s="12" t="s">
        <v>61</v>
      </c>
      <c r="H16" s="14"/>
      <c r="K16" s="19"/>
    </row>
    <row r="17">
      <c r="A17" s="12" t="s">
        <v>18</v>
      </c>
      <c r="D17" s="12" t="s">
        <v>40</v>
      </c>
      <c r="E17" s="11"/>
      <c r="G17" s="12" t="s">
        <v>62</v>
      </c>
      <c r="H17" s="11"/>
      <c r="K17" s="19"/>
    </row>
    <row r="18">
      <c r="A18" s="12" t="s">
        <v>19</v>
      </c>
      <c r="B18" s="11"/>
      <c r="E18" s="11"/>
      <c r="G18" s="12" t="s">
        <v>63</v>
      </c>
      <c r="H18" s="11"/>
    </row>
    <row r="19">
      <c r="A19" s="12" t="s">
        <v>20</v>
      </c>
      <c r="B19" s="19"/>
      <c r="D19" s="15" t="s">
        <v>41</v>
      </c>
      <c r="E19" s="11"/>
      <c r="G19" s="12" t="s">
        <v>64</v>
      </c>
      <c r="H19" s="11"/>
    </row>
    <row r="20">
      <c r="E20" s="11"/>
      <c r="G20" s="12" t="s">
        <v>65</v>
      </c>
      <c r="H20" s="11"/>
    </row>
    <row r="21">
      <c r="A21" s="15" t="s">
        <v>21</v>
      </c>
      <c r="D21" s="12" t="s">
        <v>42</v>
      </c>
      <c r="E21" s="11"/>
      <c r="G21" s="12" t="s">
        <v>66</v>
      </c>
      <c r="H21" s="11"/>
    </row>
    <row r="22">
      <c r="A22" s="12"/>
      <c r="D22" s="12" t="s">
        <v>43</v>
      </c>
      <c r="E22" s="11"/>
      <c r="G22" s="12" t="s">
        <v>67</v>
      </c>
      <c r="H22" s="11"/>
    </row>
    <row r="23">
      <c r="A23" s="12" t="s">
        <v>22</v>
      </c>
      <c r="D23" s="12" t="s">
        <v>44</v>
      </c>
      <c r="E23" s="11"/>
      <c r="G23" s="12" t="s">
        <v>68</v>
      </c>
      <c r="H23" s="11"/>
    </row>
    <row r="24">
      <c r="A24" s="12" t="s">
        <v>23</v>
      </c>
      <c r="B24" s="19"/>
      <c r="D24" s="12" t="s">
        <v>45</v>
      </c>
      <c r="G24" s="12" t="s">
        <v>69</v>
      </c>
    </row>
    <row r="25">
      <c r="A25" s="12" t="s">
        <v>24</v>
      </c>
      <c r="D25" s="12" t="s">
        <v>46</v>
      </c>
      <c r="E25" s="11"/>
      <c r="H25" s="19"/>
    </row>
    <row r="26">
      <c r="A26" s="12" t="s">
        <v>25</v>
      </c>
      <c r="B26" s="19"/>
      <c r="D26" s="12" t="s">
        <v>47</v>
      </c>
      <c r="E26" s="11"/>
      <c r="G26" s="15" t="s">
        <v>70</v>
      </c>
    </row>
    <row r="27">
      <c r="A27" s="12" t="s">
        <v>26</v>
      </c>
      <c r="B27" s="11"/>
      <c r="D27" s="12" t="s">
        <v>48</v>
      </c>
      <c r="E27" s="11"/>
      <c r="H27" s="11"/>
    </row>
    <row r="28">
      <c r="A28" s="12" t="s">
        <v>27</v>
      </c>
      <c r="B28" s="11"/>
      <c r="D28" s="12" t="s">
        <v>49</v>
      </c>
      <c r="E28" s="11"/>
      <c r="G28" s="12" t="s">
        <v>71</v>
      </c>
      <c r="H28" s="11"/>
    </row>
    <row r="29">
      <c r="A29" s="12" t="s">
        <v>28</v>
      </c>
      <c r="D29" s="12" t="s">
        <v>50</v>
      </c>
      <c r="E29" s="11"/>
      <c r="G29" s="12" t="s">
        <v>72</v>
      </c>
    </row>
    <row r="30">
      <c r="A30" s="16" t="s">
        <v>7</v>
      </c>
      <c r="B30" s="11"/>
      <c r="G30" s="12" t="s">
        <v>73</v>
      </c>
      <c r="H30" s="11"/>
    </row>
    <row r="31">
      <c r="A31" s="16" t="s">
        <v>15</v>
      </c>
      <c r="B31" s="11"/>
      <c r="E31" s="19"/>
      <c r="G31" s="12" t="s">
        <v>74</v>
      </c>
      <c r="H31" s="11"/>
    </row>
    <row r="32">
      <c r="A32" s="16" t="s">
        <v>21</v>
      </c>
      <c r="B32" s="11"/>
      <c r="E32" s="19"/>
      <c r="G32" s="12" t="s">
        <v>75</v>
      </c>
    </row>
    <row r="33">
      <c r="A33" s="16" t="s">
        <v>29</v>
      </c>
      <c r="B33" s="11"/>
      <c r="E33" s="19"/>
      <c r="G33" s="12" t="s">
        <v>76</v>
      </c>
    </row>
    <row r="34">
      <c r="A34" s="16" t="s">
        <v>35</v>
      </c>
      <c r="B34" s="11"/>
      <c r="G34" s="12" t="s">
        <v>77</v>
      </c>
    </row>
    <row r="35">
      <c r="G35" s="12" t="s">
        <v>78</v>
      </c>
    </row>
    <row r="36">
      <c r="G36" s="12" t="s">
        <v>79</v>
      </c>
    </row>
    <row r="37">
      <c r="D37" s="16"/>
      <c r="F37" s="4"/>
      <c r="G37" s="12" t="s">
        <v>80</v>
      </c>
    </row>
    <row r="40">
      <c r="D40" s="12"/>
    </row>
    <row r="41">
      <c r="B41" s="19"/>
    </row>
    <row r="42">
      <c r="B42" s="19"/>
    </row>
    <row r="43">
      <c r="B43" s="19"/>
      <c r="G43" s="12"/>
    </row>
    <row r="44">
      <c r="B44" s="19"/>
      <c r="G44" s="12"/>
    </row>
    <row r="45">
      <c r="B45" s="19"/>
    </row>
    <row r="46">
      <c r="B46" s="19"/>
    </row>
    <row r="47">
      <c r="B47" s="19"/>
    </row>
    <row r="48">
      <c r="B48" s="19"/>
    </row>
    <row r="49">
      <c r="B49" s="19"/>
    </row>
    <row r="50">
      <c r="B50" s="19"/>
    </row>
    <row r="51">
      <c r="B51" s="19"/>
    </row>
    <row r="52">
      <c r="B52" s="19"/>
    </row>
    <row r="53">
      <c r="B53" s="19"/>
    </row>
    <row r="54">
      <c r="B54" s="19"/>
    </row>
    <row r="55">
      <c r="B55" s="19"/>
    </row>
    <row r="56">
      <c r="B56" s="19"/>
    </row>
    <row r="57">
      <c r="B57" s="19"/>
    </row>
    <row r="58">
      <c r="B58" s="19"/>
    </row>
    <row r="59">
      <c r="B59" s="19"/>
    </row>
    <row r="60">
      <c r="B60" s="19"/>
    </row>
    <row r="61">
      <c r="B61" s="19"/>
    </row>
    <row r="62">
      <c r="B62" s="19"/>
    </row>
    <row r="63">
      <c r="B63" s="19"/>
    </row>
    <row r="64">
      <c r="B64" s="19"/>
    </row>
    <row r="65">
      <c r="B65" s="19"/>
    </row>
    <row r="66">
      <c r="B66" s="19"/>
    </row>
    <row r="67">
      <c r="B67" s="19"/>
    </row>
    <row r="68">
      <c r="B68" s="19"/>
    </row>
    <row r="69">
      <c r="B69" s="19"/>
    </row>
    <row r="70">
      <c r="B70" s="19"/>
    </row>
    <row r="71">
      <c r="B71" s="19"/>
    </row>
    <row r="72">
      <c r="B72" s="19"/>
    </row>
    <row r="73">
      <c r="B73" s="19"/>
    </row>
    <row r="74">
      <c r="B74" s="19"/>
    </row>
    <row r="75">
      <c r="B75" s="19"/>
    </row>
    <row r="76">
      <c r="B76" s="19"/>
    </row>
    <row r="77">
      <c r="B77" s="19"/>
    </row>
    <row r="78">
      <c r="B78" s="19"/>
    </row>
    <row r="79">
      <c r="B79" s="19"/>
    </row>
    <row r="80">
      <c r="B80" s="19"/>
    </row>
    <row r="81">
      <c r="B81" s="19"/>
    </row>
    <row r="82">
      <c r="B82" s="19"/>
    </row>
    <row r="83">
      <c r="B83" s="19"/>
    </row>
    <row r="84">
      <c r="B84" s="19"/>
    </row>
    <row r="85">
      <c r="B85" s="19"/>
    </row>
    <row r="86">
      <c r="B86" s="19"/>
    </row>
    <row r="87">
      <c r="B87" s="19"/>
    </row>
    <row r="88">
      <c r="B88" s="19"/>
    </row>
    <row r="89">
      <c r="B89" s="19"/>
    </row>
    <row r="90">
      <c r="B90" s="19"/>
    </row>
    <row r="91">
      <c r="B91" s="19"/>
    </row>
    <row r="92">
      <c r="B92" s="19"/>
    </row>
    <row r="93">
      <c r="B93" s="19"/>
    </row>
    <row r="94">
      <c r="B94" s="19"/>
    </row>
    <row r="95">
      <c r="B95" s="19"/>
    </row>
    <row r="96">
      <c r="B96" s="19"/>
    </row>
    <row r="97">
      <c r="B97" s="19"/>
    </row>
    <row r="98">
      <c r="B98" s="19"/>
    </row>
    <row r="99">
      <c r="B99" s="19"/>
    </row>
    <row r="100">
      <c r="B100" s="19"/>
    </row>
    <row r="101">
      <c r="B101" s="19"/>
    </row>
    <row r="102">
      <c r="B102" s="19"/>
    </row>
    <row r="103">
      <c r="B103" s="19"/>
    </row>
    <row r="104">
      <c r="B104" s="19"/>
    </row>
    <row r="105">
      <c r="B105" s="19"/>
    </row>
    <row r="106">
      <c r="B106" s="19"/>
    </row>
    <row r="107">
      <c r="B107" s="19"/>
    </row>
    <row r="108">
      <c r="B108" s="19"/>
    </row>
    <row r="109">
      <c r="B109" s="19"/>
    </row>
    <row r="110">
      <c r="B110" s="19"/>
    </row>
    <row r="111">
      <c r="B111" s="19"/>
    </row>
  </sheetData>
  <conditionalFormatting sqref="B30:B34">
    <cfRule type="cellIs" dxfId="2" priority="1" operator="greaterThan">
      <formula>-2</formula>
    </cfRule>
  </conditionalFormatting>
  <conditionalFormatting sqref="E1:E23 E25:E29 H27:H29">
    <cfRule type="cellIs" dxfId="2" priority="2" operator="greaterThan">
      <formula>0.51</formula>
    </cfRule>
  </conditionalFormatting>
  <conditionalFormatting sqref="E38:E111">
    <cfRule type="cellIs" dxfId="2" priority="3" operator="greaterThan">
      <formula>0.51</formula>
    </cfRule>
  </conditionalFormatting>
  <conditionalFormatting sqref="H3:H23">
    <cfRule type="cellIs" dxfId="2" priority="4" operator="greaterThan">
      <formula>0.51</formula>
    </cfRule>
  </conditionalFormatting>
  <conditionalFormatting sqref="B1:B2">
    <cfRule type="cellIs" dxfId="3" priority="5" operator="between">
      <formula>0</formula>
      <formula>0.5</formula>
    </cfRule>
  </conditionalFormatting>
  <conditionalFormatting sqref="K9 K11:K17 E32:E33 B41:B111">
    <cfRule type="cellIs" dxfId="3" priority="6" operator="between">
      <formula>0</formula>
      <formula>0.5</formula>
    </cfRule>
  </conditionalFormatting>
  <conditionalFormatting sqref="H30">
    <cfRule type="cellIs" dxfId="2" priority="7" operator="greaterThan">
      <formula>20</formula>
    </cfRule>
  </conditionalFormatting>
  <conditionalFormatting sqref="B3:B7 K6 B9:B16 B19 B24 H25 B26 E31">
    <cfRule type="cellIs" dxfId="4" priority="8" operator="between">
      <formula>0</formula>
      <formula>0.5</formula>
    </cfRule>
  </conditionalFormatting>
  <conditionalFormatting sqref="B30:B34">
    <cfRule type="cellIs" dxfId="4" priority="9" operator="between">
      <formula>-5</formula>
      <formula>-2</formula>
    </cfRule>
  </conditionalFormatting>
  <conditionalFormatting sqref="E1:E2">
    <cfRule type="cellIs" dxfId="5" priority="10" operator="between">
      <formula>0</formula>
      <formula>0.5</formula>
    </cfRule>
  </conditionalFormatting>
  <conditionalFormatting sqref="H29">
    <cfRule type="cellIs" dxfId="5" priority="11" operator="between">
      <formula>0</formula>
      <formula>0.5</formula>
    </cfRule>
  </conditionalFormatting>
  <conditionalFormatting sqref="E38:E111">
    <cfRule type="cellIs" dxfId="5" priority="12" operator="between">
      <formula>0</formula>
      <formula>0.5</formula>
    </cfRule>
  </conditionalFormatting>
  <conditionalFormatting sqref="B18 B27:B28 H31">
    <cfRule type="cellIs" dxfId="4" priority="13" operator="between">
      <formula>-3</formula>
      <formula>0</formula>
    </cfRule>
  </conditionalFormatting>
  <conditionalFormatting sqref="B1:B7 K6 B9:B16 K9 K11:K17 B19 B24 H25 B26 E31:E33 B41:B111">
    <cfRule type="cellIs" dxfId="2" priority="14" operator="greaterThan">
      <formula>0.51</formula>
    </cfRule>
  </conditionalFormatting>
  <conditionalFormatting sqref="H30">
    <cfRule type="cellIs" dxfId="4" priority="15" operator="between">
      <formula>12</formula>
      <formula>20</formula>
    </cfRule>
  </conditionalFormatting>
  <conditionalFormatting sqref="E3:E23 E25:E29 H27:H28">
    <cfRule type="cellIs" dxfId="4" priority="16" operator="between">
      <formula>0</formula>
      <formula>0.5</formula>
    </cfRule>
  </conditionalFormatting>
  <conditionalFormatting sqref="H3:H23">
    <cfRule type="cellIs" dxfId="4" priority="17" operator="between">
      <formula>0</formula>
      <formula>0.5</formula>
    </cfRule>
  </conditionalFormatting>
  <conditionalFormatting sqref="B1:C10 B12:C16 B18:C111 H32 H40 H43:H45 H47:H111">
    <cfRule type="cellIs" dxfId="2" priority="18" operator="greaterThan">
      <formula>0</formula>
    </cfRule>
  </conditionalFormatting>
  <conditionalFormatting sqref="B9:B10">
    <cfRule type="notContainsBlanks" dxfId="6" priority="19">
      <formula>LEN(TRIM(B9))&gt;0</formula>
    </cfRule>
  </conditionalFormatting>
  <drawing r:id="rId1"/>
</worksheet>
</file>